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езультат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<sst xmlns="http://schemas.openxmlformats.org/spreadsheetml/2006/main" count="194" uniqueCount="119">
  <si>
    <t xml:space="preserve">Приложение № 4 к Решению Совета Березовского сельского поселения   «О бюджете Березовского сельского поселения Азовского немецкого национального муниципального района Омской области на 2023 год и на плановый период 2024 и 2025 годов» № 9-1 от 23.12.2022(в редакции Решения Совета № 12-3 от 21.12.2023)</t>
  </si>
  <si>
    <t xml:space="preserve">РАСПРЕДЕЛЕНИЕ
бюджетных ассигнований местного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расходов на 2023 и на плановый период 2024 и 2025 годов</t>
  </si>
  <si>
    <t xml:space="preserve">Наименование показателя</t>
  </si>
  <si>
    <t xml:space="preserve">Коды классификации расходов бюджета</t>
  </si>
  <si>
    <t xml:space="preserve">2023 год</t>
  </si>
  <si>
    <t xml:space="preserve">2024 год</t>
  </si>
  <si>
    <t xml:space="preserve">2025 год</t>
  </si>
  <si>
    <t xml:space="preserve">ЦСР</t>
  </si>
  <si>
    <t xml:space="preserve">Вид расходов</t>
  </si>
  <si>
    <t xml:space="preserve">Всего</t>
  </si>
  <si>
    <t xml:space="preserve">в том числе за счет поступлений целевого характера</t>
  </si>
  <si>
    <t xml:space="preserve">Муниципальная программа Березовского сельского поселения Азовского немецкого национального муниципального района Омской области "Формирование комфортной городской среды на 2018 - 2024 годы"</t>
  </si>
  <si>
    <t xml:space="preserve">0300000000</t>
  </si>
  <si>
    <t xml:space="preserve">Подпрограмма "Благоустройство общественных территорий Березовского сельского поселения Азовского немецкого национального муниципального района Омской области"</t>
  </si>
  <si>
    <t xml:space="preserve">0310000000</t>
  </si>
  <si>
    <t xml:space="preserve">Реализация регионального проекта "Формирование комфортной городской среды на территории Омской области", направленного на достижение целей федерального проекта "Формирование комфортной городской среды"</t>
  </si>
  <si>
    <t xml:space="preserve">031F200000</t>
  </si>
  <si>
    <t xml:space="preserve">Благоустройство общественных территорий населенных пунктов Березовского сельского поселения Азовского немецкого национального муниципального района Омской области</t>
  </si>
  <si>
    <t xml:space="preserve">031F220010</t>
  </si>
  <si>
    <t xml:space="preserve">Иные закупки товаров, работ и услуг для обеспечения государственных (муниципальных) нужд</t>
  </si>
  <si>
    <t xml:space="preserve">240</t>
  </si>
  <si>
    <t xml:space="preserve">031F255550</t>
  </si>
  <si>
    <t xml:space="preserve">Муниципальная программа Березовского сельского поселения Азовского немецкого национального муниципального района Омской области "Устойчивое развитие территории Березовского сельского поселения Азовского немецкого национального муниципального района Омской области"</t>
  </si>
  <si>
    <t xml:space="preserve">1300000000</t>
  </si>
  <si>
    <t xml:space="preserve">Подпрограмма "Развитие экономического потенциала Березовского сельского поселения Азовского немецкого национального муниципального района Омской области"</t>
  </si>
  <si>
    <t xml:space="preserve">1310000000</t>
  </si>
  <si>
    <t xml:space="preserve">Муниципальное управление и управление муниципальным имуществом</t>
  </si>
  <si>
    <t xml:space="preserve">1310100000</t>
  </si>
  <si>
    <t xml:space="preserve">Доплаты к пенсиям, дополнительное пенсионное обеспечение</t>
  </si>
  <si>
    <t xml:space="preserve">1310120010</t>
  </si>
  <si>
    <t xml:space="preserve">Публичные нормативные социальные выплаты гражданам</t>
  </si>
  <si>
    <t xml:space="preserve">310</t>
  </si>
  <si>
    <t xml:space="preserve">Расходы, связанные с осуществлением функций руководства и управления в сфере установленных функций</t>
  </si>
  <si>
    <t xml:space="preserve">1310129980</t>
  </si>
  <si>
    <t xml:space="preserve">Расходы на выплаты персоналу государственных (муниципальных) органов</t>
  </si>
  <si>
    <t xml:space="preserve">120</t>
  </si>
  <si>
    <t xml:space="preserve">Уплата налогов, сборов и иных платежей</t>
  </si>
  <si>
    <t xml:space="preserve">850</t>
  </si>
  <si>
    <t xml:space="preserve">Реализация прочих мероприятий в сфере муниципального управления и управления муниципальным имуществом</t>
  </si>
  <si>
    <t xml:space="preserve">1310129990</t>
  </si>
  <si>
    <t xml:space="preserve">Осуществление первичного воинского учета органами местного самоуправления поселений</t>
  </si>
  <si>
    <t xml:space="preserve">1310151182</t>
  </si>
  <si>
    <t xml:space="preserve">Оформление технических планов в отношении бесхозяйных сетей жилищно-коммунального хозяйства</t>
  </si>
  <si>
    <t xml:space="preserve">Обеспечение дополнительных расходов на повышение оплаты труда работников органов местного самоуправления сельских поселений</t>
  </si>
  <si>
    <t xml:space="preserve">13101S2470</t>
  </si>
  <si>
    <t xml:space="preserve">Подпрограмма "Создание благоприятных условий для жизнедеятельности населения на территории Березовского сельского поселения Азовского немецкого национального муниципального района Омской области"</t>
  </si>
  <si>
    <t xml:space="preserve">1320000000</t>
  </si>
  <si>
    <t xml:space="preserve">Благоустройство территории и развитие инфраструктуры</t>
  </si>
  <si>
    <t xml:space="preserve">1320100000</t>
  </si>
  <si>
    <t xml:space="preserve">Организация (оборудование) уличного освещения</t>
  </si>
  <si>
    <t xml:space="preserve">1320120010</t>
  </si>
  <si>
    <t xml:space="preserve">Реализация прочих мероприятий для благоустройства территории и развитие инфраструктуры</t>
  </si>
  <si>
    <t xml:space="preserve">1320129990</t>
  </si>
  <si>
    <t xml:space="preserve">Организация благоустройства территории поселения</t>
  </si>
  <si>
    <t xml:space="preserve">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</si>
  <si>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 xml:space="preserve"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Азовского ННМР Омской области</t>
  </si>
  <si>
    <t xml:space="preserve">1320183020</t>
  </si>
  <si>
    <t xml:space="preserve">Энергосбережение и повышение энергетической эффективности</t>
  </si>
  <si>
    <t xml:space="preserve">1320400000</t>
  </si>
  <si>
    <t xml:space="preserve">Реализация прочих мероприятий, направленных на энергосбережение и повышение энергетической эффективности</t>
  </si>
  <si>
    <t xml:space="preserve">1320429990</t>
  </si>
  <si>
    <t xml:space="preserve">Подпрограмма "Модернизация и развитие автомобильных дорог в Березовском сельском поселении Азовского немецкого национального муниципального района Омской области"</t>
  </si>
  <si>
    <t xml:space="preserve">1330000000</t>
  </si>
  <si>
    <t xml:space="preserve">Содержание, ремонт, капитальный ремонт автомобильных дорог и сооружений, производственных объектов и проведение отдельных мероприятий, связанных с дорожным хозяйством</t>
  </si>
  <si>
    <t xml:space="preserve">1330100000</t>
  </si>
  <si>
    <t xml:space="preserve">Ямочный ремонт, содержание дорог</t>
  </si>
  <si>
    <t xml:space="preserve">1330120010</t>
  </si>
  <si>
    <t xml:space="preserve">Осуществление дорожной деятельности в отношении автомобильных дорог местного значения в границах населенных пунктов поселения в соответствии с законодательством Российской Федерации</t>
  </si>
  <si>
    <t xml:space="preserve">Подпрограмма "Развитие социальной инфраструктуры Березовского сельского поселения Азовского немецкого национального муниципального района Омской области"</t>
  </si>
  <si>
    <t xml:space="preserve">1340000000</t>
  </si>
  <si>
    <t xml:space="preserve">Развитие культуры</t>
  </si>
  <si>
    <t xml:space="preserve">1340100000</t>
  </si>
  <si>
    <t xml:space="preserve">Создание условий для организации досуга и обеспечения жителей сельского поселения услугами организаций культуры</t>
  </si>
  <si>
    <t xml:space="preserve">1340120010</t>
  </si>
  <si>
    <t xml:space="preserve">Реализация прочих мероприятий для развития культуры</t>
  </si>
  <si>
    <t xml:space="preserve">Софинансирование расходов на ремонт и материально-техническое оснащение объектов, находящихся в муниципальной собственности</t>
  </si>
  <si>
    <t xml:space="preserve">1340181013</t>
  </si>
  <si>
    <t xml:space="preserve">Иные межбюджетные трансферты из бюджетов сельских поселений в бюджет муниципального район на создание условий для организации досуга и обеспечения жителей Березовского сельского поселения Азовского немецкого национального муниципального района Омской области услугами организаций культуры</t>
  </si>
  <si>
    <t xml:space="preserve">1340182040</t>
  </si>
  <si>
    <t xml:space="preserve">Иные межбюджетные трансферты</t>
  </si>
  <si>
    <t xml:space="preserve">540</t>
  </si>
  <si>
    <t xml:space="preserve">13401S0910</t>
  </si>
  <si>
    <t xml:space="preserve">Развитие молодежной политики, физической культуры и спорта</t>
  </si>
  <si>
    <t xml:space="preserve">1340200000</t>
  </si>
  <si>
    <t xml:space="preserve"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</t>
  </si>
  <si>
    <t xml:space="preserve">1340220020</t>
  </si>
  <si>
    <t xml:space="preserve">Расходы на выплаты персоналу казенных учреждений</t>
  </si>
  <si>
    <t xml:space="preserve">110</t>
  </si>
  <si>
    <t xml:space="preserve"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</si>
  <si>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 xml:space="preserve">1340282020</t>
  </si>
  <si>
    <t xml:space="preserve">Содержание и реконструкция объектов культурного наследия (памятников культуры и истории)</t>
  </si>
  <si>
    <t xml:space="preserve">1340300000</t>
  </si>
  <si>
    <t xml:space="preserve">Содержание и реконструкция памятников</t>
  </si>
  <si>
    <t xml:space="preserve">1340320010</t>
  </si>
  <si>
    <t xml:space="preserve">Непрограммные расходы</t>
  </si>
  <si>
    <t xml:space="preserve">9900000000</t>
  </si>
  <si>
    <t xml:space="preserve">Непрограммные направления деятельности муниципальных органов муниципальных образований Омской области</t>
  </si>
  <si>
    <t xml:space="preserve">9910000000</t>
  </si>
  <si>
    <t xml:space="preserve">Мероприятия в сфере муниципального управления</t>
  </si>
  <si>
    <t xml:space="preserve">9910100000</t>
  </si>
  <si>
    <t xml:space="preserve">Прочие расходы по обязательствам органов местного самоуправления</t>
  </si>
  <si>
    <t xml:space="preserve">9910119950</t>
  </si>
  <si>
    <t xml:space="preserve">Реализация прочих мероприятий в сфере муниципального управления</t>
  </si>
  <si>
    <t xml:space="preserve">9910119990</t>
  </si>
  <si>
    <t xml:space="preserve">Проведение выборов в органы местного самоуправления муниципального образования</t>
  </si>
  <si>
    <t xml:space="preserve">9910200000</t>
  </si>
  <si>
    <t xml:space="preserve">Проведение выборов в представительные органы муниципального образования</t>
  </si>
  <si>
    <t xml:space="preserve">9910210010</t>
  </si>
  <si>
    <t xml:space="preserve">Специальные расходы</t>
  </si>
  <si>
    <t xml:space="preserve">880</t>
  </si>
  <si>
    <t xml:space="preserve">Всего расходов</t>
  </si>
  <si>
    <t xml:space="preserve">Ответственный исполнитель</t>
  </si>
  <si>
    <t xml:space="preserve">ГЛАВА АДМИНИСТРАЦИИ</t>
  </si>
  <si>
    <t xml:space="preserve">______________________</t>
  </si>
  <si>
    <t xml:space="preserve">Растягаева Татьяна Дмитриевна</t>
  </si>
  <si>
    <t xml:space="preserve">(должность)</t>
  </si>
  <si>
    <t xml:space="preserve">(подпись)</t>
  </si>
  <si>
    <t xml:space="preserve">(расшифровка подписи)</t>
  </si>
  <si>
    <t xml:space="preserve">14 апреля 2023 г.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</si>
</sst>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_ ;[RED]\-#,##0.00\ "/>
  </numFmts>
  <fonts count="9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T1048576"/>
  <sheetViews>
    <sheetView showFormulas="false" showGridLines="true" showRowColHeaders="true" showZeros="true" rightToLeft="false" tabSelected="true" showOutlineSymbols="true" defaultGridColor="true" view="normal" topLeftCell="A82" colorId="64" zoomScale="100" zoomScaleNormal="100" zoomScalePageLayoutView="100" workbookViewId="0">
      <selection pane="topLeft" activeCell="U3" activeCellId="0" sqref="U3"/>
    </sheetView>
  </sheetViews>
  <sheetFormatPr defaultColWidth="8.71484375" defaultRowHeight="15" zeroHeight="false" outlineLevelRow="0" outlineLevelCol="0"/>
  <cols>
    <col collapsed="false" customWidth="true" hidden="false" outlineLevel="0" max="3" min="1" style="0" width="9.14"/>
    <col collapsed="false" customWidth="true" hidden="false" outlineLevel="0" max="4" min="4" style="0" width="19.14"/>
    <col collapsed="false" customWidth="true" hidden="false" outlineLevel="0" max="5" min="5" style="0" width="12.71"/>
    <col collapsed="false" customWidth="true" hidden="false" outlineLevel="0" max="6" min="6" style="0" width="8.42"/>
    <col collapsed="false" customWidth="true" hidden="false" outlineLevel="0" max="7" min="7" style="0" width="8"/>
    <col collapsed="false" customWidth="true" hidden="false" outlineLevel="0" max="8" min="8" style="0" width="1.14"/>
    <col collapsed="false" customWidth="true" hidden="false" outlineLevel="0" max="9" min="9" style="0" width="9.14"/>
    <col collapsed="false" customWidth="true" hidden="false" outlineLevel="0" max="10" min="10" style="0" width="0.14"/>
    <col collapsed="false" customWidth="true" hidden="false" outlineLevel="0" max="11" min="11" style="0" width="9"/>
    <col collapsed="false" customWidth="true" hidden="false" outlineLevel="0" max="12" min="12" style="0" width="6.57"/>
    <col collapsed="false" customWidth="true" hidden="false" outlineLevel="0" max="13" min="13" style="0" width="4.71"/>
    <col collapsed="false" customWidth="true" hidden="false" outlineLevel="0" max="14" min="14" style="0" width="9.14"/>
    <col collapsed="false" customWidth="true" hidden="false" outlineLevel="0" max="15" min="15" style="0" width="4"/>
    <col collapsed="false" customWidth="true" hidden="false" outlineLevel="0" max="16" min="16" style="0" width="5.14"/>
    <col collapsed="false" customWidth="true" hidden="false" outlineLevel="0" max="17" min="17" style="0" width="8.29"/>
    <col collapsed="false" customWidth="true" hidden="false" outlineLevel="0" max="18" min="18" style="0" width="17.86"/>
    <col collapsed="false" customWidth="true" hidden="false" outlineLevel="0" max="19" min="19" style="0" width="13.42"/>
    <col collapsed="false" customWidth="true" hidden="false" outlineLevel="0" max="20" min="20" style="0" width="15.85"/>
  </cols>
  <sheetData>
    <row r="1" customFormat="false" ht="99.25" hidden="false" customHeight="true" outlineLevel="0" collapsed="false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 t="s">
        <v>0</v>
      </c>
      <c r="R1" s="2"/>
      <c r="S1" s="2"/>
      <c r="T1" s="2"/>
    </row>
    <row r="2" customFormat="false" ht="15" hidden="false" customHeight="false" outlineLevel="0" collapsed="false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customFormat="false" ht="60" hidden="false" customHeight="true" outlineLevel="0" collapsed="false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customFormat="false" ht="12" hidden="false" customHeight="true" outlineLevel="0" collapsed="false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customFormat="false" ht="9" hidden="false" customHeight="true" outlineLevel="0" collapsed="false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customFormat="false" ht="54" hidden="false" customHeight="true" outlineLevel="0" collapsed="false">
      <c r="A6" s="4" t="s">
        <v>2</v>
      </c>
      <c r="B6" s="4"/>
      <c r="C6" s="4"/>
      <c r="D6" s="4"/>
      <c r="E6" s="4"/>
      <c r="F6" s="4" t="s">
        <v>3</v>
      </c>
      <c r="G6" s="4"/>
      <c r="H6" s="4"/>
      <c r="I6" s="4"/>
      <c r="J6" s="4"/>
      <c r="K6" s="4" t="s">
        <v>4</v>
      </c>
      <c r="L6" s="4"/>
      <c r="M6" s="4"/>
      <c r="N6" s="4"/>
      <c r="O6" s="4"/>
      <c r="P6" s="4" t="s">
        <v>5</v>
      </c>
      <c r="Q6" s="4"/>
      <c r="R6" s="4"/>
      <c r="S6" s="4" t="s">
        <v>6</v>
      </c>
      <c r="T6" s="4"/>
    </row>
    <row r="7" customFormat="false" ht="72.75" hidden="false" customHeight="true" outlineLevel="0" collapsed="false">
      <c r="A7" s="4"/>
      <c r="B7" s="4"/>
      <c r="C7" s="4"/>
      <c r="D7" s="4"/>
      <c r="E7" s="4"/>
      <c r="F7" s="4" t="s">
        <v>7</v>
      </c>
      <c r="G7" s="4"/>
      <c r="H7" s="4" t="s">
        <v>8</v>
      </c>
      <c r="I7" s="4"/>
      <c r="J7" s="4"/>
      <c r="K7" s="4" t="s">
        <v>9</v>
      </c>
      <c r="L7" s="4"/>
      <c r="M7" s="4" t="s">
        <v>10</v>
      </c>
      <c r="N7" s="4"/>
      <c r="O7" s="4"/>
      <c r="P7" s="4" t="s">
        <v>9</v>
      </c>
      <c r="Q7" s="4"/>
      <c r="R7" s="4" t="s">
        <v>10</v>
      </c>
      <c r="S7" s="4" t="s">
        <v>9</v>
      </c>
      <c r="T7" s="4" t="s">
        <v>10</v>
      </c>
    </row>
    <row r="8" customFormat="false" ht="15" hidden="false" customHeight="true" outlineLevel="0" collapsed="false">
      <c r="A8" s="4" t="n">
        <v>1</v>
      </c>
      <c r="B8" s="4"/>
      <c r="C8" s="4"/>
      <c r="D8" s="4"/>
      <c r="E8" s="4"/>
      <c r="F8" s="4" t="n">
        <v>2</v>
      </c>
      <c r="G8" s="4"/>
      <c r="H8" s="4" t="n">
        <v>3</v>
      </c>
      <c r="I8" s="4"/>
      <c r="J8" s="4"/>
      <c r="K8" s="4" t="n">
        <v>4</v>
      </c>
      <c r="L8" s="4"/>
      <c r="M8" s="4" t="n">
        <v>5</v>
      </c>
      <c r="N8" s="4"/>
      <c r="O8" s="4"/>
      <c r="P8" s="4" t="n">
        <v>6</v>
      </c>
      <c r="Q8" s="4"/>
      <c r="R8" s="4" t="n">
        <v>7</v>
      </c>
      <c r="S8" s="4" t="n">
        <v>8</v>
      </c>
      <c r="T8" s="4" t="n">
        <v>9</v>
      </c>
    </row>
    <row r="9" customFormat="false" ht="73.5" hidden="false" customHeight="true" outlineLevel="0" collapsed="false">
      <c r="A9" s="5" t="s">
        <v>11</v>
      </c>
      <c r="B9" s="5"/>
      <c r="C9" s="5"/>
      <c r="D9" s="5"/>
      <c r="E9" s="5"/>
      <c r="F9" s="6" t="s">
        <v>12</v>
      </c>
      <c r="G9" s="6"/>
      <c r="H9" s="4"/>
      <c r="I9" s="4"/>
      <c r="J9" s="4"/>
      <c r="K9" s="7" t="n">
        <v>2665245.21</v>
      </c>
      <c r="L9" s="7"/>
      <c r="M9" s="7" t="n">
        <v>2500000</v>
      </c>
      <c r="N9" s="7"/>
      <c r="O9" s="7"/>
      <c r="P9" s="7" t="n">
        <v>1000</v>
      </c>
      <c r="Q9" s="7"/>
      <c r="R9" s="7" t="n">
        <v>0</v>
      </c>
      <c r="S9" s="7" t="n">
        <v>0</v>
      </c>
      <c r="T9" s="7" t="n">
        <v>0</v>
      </c>
    </row>
    <row r="10" customFormat="false" ht="45.75" hidden="false" customHeight="true" outlineLevel="0" collapsed="false">
      <c r="A10" s="5" t="s">
        <v>13</v>
      </c>
      <c r="B10" s="5"/>
      <c r="C10" s="5"/>
      <c r="D10" s="5"/>
      <c r="E10" s="5"/>
      <c r="F10" s="4" t="s">
        <v>14</v>
      </c>
      <c r="G10" s="4"/>
      <c r="H10" s="4"/>
      <c r="I10" s="4"/>
      <c r="J10" s="4"/>
      <c r="K10" s="7" t="n">
        <v>2665245.21</v>
      </c>
      <c r="L10" s="7"/>
      <c r="M10" s="7" t="n">
        <v>2500000</v>
      </c>
      <c r="N10" s="7"/>
      <c r="O10" s="7"/>
      <c r="P10" s="7" t="n">
        <v>1000</v>
      </c>
      <c r="Q10" s="7"/>
      <c r="R10" s="7" t="n">
        <v>0</v>
      </c>
      <c r="S10" s="7" t="n">
        <v>0</v>
      </c>
      <c r="T10" s="7" t="n">
        <v>0</v>
      </c>
    </row>
    <row r="11" customFormat="false" ht="65.25" hidden="false" customHeight="true" outlineLevel="0" collapsed="false">
      <c r="A11" s="5" t="s">
        <v>15</v>
      </c>
      <c r="B11" s="5"/>
      <c r="C11" s="5"/>
      <c r="D11" s="5"/>
      <c r="E11" s="5"/>
      <c r="F11" s="4" t="s">
        <v>16</v>
      </c>
      <c r="G11" s="4"/>
      <c r="H11" s="4"/>
      <c r="I11" s="4"/>
      <c r="J11" s="4"/>
      <c r="K11" s="7" t="n">
        <v>2665245.21</v>
      </c>
      <c r="L11" s="7"/>
      <c r="M11" s="7" t="n">
        <v>2500000</v>
      </c>
      <c r="N11" s="7"/>
      <c r="O11" s="7"/>
      <c r="P11" s="7" t="n">
        <v>1000</v>
      </c>
      <c r="Q11" s="7"/>
      <c r="R11" s="7" t="n">
        <v>0</v>
      </c>
      <c r="S11" s="7" t="n">
        <v>0</v>
      </c>
      <c r="T11" s="7" t="n">
        <v>0</v>
      </c>
    </row>
    <row r="12" customFormat="false" ht="45.75" hidden="false" customHeight="true" outlineLevel="0" collapsed="false">
      <c r="A12" s="5" t="s">
        <v>17</v>
      </c>
      <c r="B12" s="5"/>
      <c r="C12" s="5"/>
      <c r="D12" s="5"/>
      <c r="E12" s="5"/>
      <c r="F12" s="4" t="s">
        <v>18</v>
      </c>
      <c r="G12" s="4"/>
      <c r="H12" s="4"/>
      <c r="I12" s="4"/>
      <c r="J12" s="4"/>
      <c r="K12" s="7" t="n">
        <v>0</v>
      </c>
      <c r="L12" s="7"/>
      <c r="M12" s="7" t="n">
        <v>0</v>
      </c>
      <c r="N12" s="7"/>
      <c r="O12" s="7"/>
      <c r="P12" s="7" t="n">
        <v>1000</v>
      </c>
      <c r="Q12" s="7"/>
      <c r="R12" s="7" t="n">
        <v>0</v>
      </c>
      <c r="S12" s="7" t="n">
        <v>0</v>
      </c>
      <c r="T12" s="7" t="n">
        <v>0</v>
      </c>
    </row>
    <row r="13" customFormat="false" ht="34.5" hidden="false" customHeight="true" outlineLevel="0" collapsed="false">
      <c r="A13" s="5" t="s">
        <v>19</v>
      </c>
      <c r="B13" s="5"/>
      <c r="C13" s="5"/>
      <c r="D13" s="5"/>
      <c r="E13" s="5"/>
      <c r="F13" s="4" t="s">
        <v>18</v>
      </c>
      <c r="G13" s="4"/>
      <c r="H13" s="4" t="s">
        <v>20</v>
      </c>
      <c r="I13" s="4"/>
      <c r="J13" s="4"/>
      <c r="K13" s="7" t="n">
        <v>0</v>
      </c>
      <c r="L13" s="7"/>
      <c r="M13" s="7" t="n">
        <v>0</v>
      </c>
      <c r="N13" s="7"/>
      <c r="O13" s="7"/>
      <c r="P13" s="7" t="n">
        <v>1000</v>
      </c>
      <c r="Q13" s="7"/>
      <c r="R13" s="7" t="n">
        <v>0</v>
      </c>
      <c r="S13" s="7" t="n">
        <v>0</v>
      </c>
      <c r="T13" s="7" t="n">
        <v>0</v>
      </c>
    </row>
    <row r="14" customFormat="false" ht="45.75" hidden="false" customHeight="true" outlineLevel="0" collapsed="false">
      <c r="A14" s="5" t="s">
        <v>17</v>
      </c>
      <c r="B14" s="5"/>
      <c r="C14" s="5"/>
      <c r="D14" s="5"/>
      <c r="E14" s="5"/>
      <c r="F14" s="4" t="s">
        <v>21</v>
      </c>
      <c r="G14" s="4"/>
      <c r="H14" s="4"/>
      <c r="I14" s="4"/>
      <c r="J14" s="4"/>
      <c r="K14" s="7" t="n">
        <v>2665245.21</v>
      </c>
      <c r="L14" s="7"/>
      <c r="M14" s="7" t="n">
        <v>2500000</v>
      </c>
      <c r="N14" s="7"/>
      <c r="O14" s="7"/>
      <c r="P14" s="7" t="n">
        <v>0</v>
      </c>
      <c r="Q14" s="7"/>
      <c r="R14" s="7" t="n">
        <v>0</v>
      </c>
      <c r="S14" s="7" t="n">
        <v>0</v>
      </c>
      <c r="T14" s="7" t="n">
        <v>0</v>
      </c>
    </row>
    <row r="15" customFormat="false" ht="34.5" hidden="false" customHeight="true" outlineLevel="0" collapsed="false">
      <c r="A15" s="5" t="s">
        <v>19</v>
      </c>
      <c r="B15" s="5"/>
      <c r="C15" s="5"/>
      <c r="D15" s="5"/>
      <c r="E15" s="5"/>
      <c r="F15" s="4" t="s">
        <v>21</v>
      </c>
      <c r="G15" s="4"/>
      <c r="H15" s="4" t="s">
        <v>20</v>
      </c>
      <c r="I15" s="4"/>
      <c r="J15" s="4"/>
      <c r="K15" s="7" t="n">
        <v>2665245.21</v>
      </c>
      <c r="L15" s="7"/>
      <c r="M15" s="7" t="n">
        <v>2500000</v>
      </c>
      <c r="N15" s="7"/>
      <c r="O15" s="7"/>
      <c r="P15" s="7" t="n">
        <v>0</v>
      </c>
      <c r="Q15" s="7"/>
      <c r="R15" s="7" t="n">
        <v>0</v>
      </c>
      <c r="S15" s="7" t="n">
        <v>0</v>
      </c>
      <c r="T15" s="7" t="n">
        <v>0</v>
      </c>
    </row>
    <row r="16" customFormat="false" ht="79.5" hidden="false" customHeight="true" outlineLevel="0" collapsed="false">
      <c r="A16" s="5" t="s">
        <v>22</v>
      </c>
      <c r="B16" s="5"/>
      <c r="C16" s="5"/>
      <c r="D16" s="5"/>
      <c r="E16" s="5"/>
      <c r="F16" s="6" t="s">
        <v>23</v>
      </c>
      <c r="G16" s="6"/>
      <c r="H16" s="4"/>
      <c r="I16" s="4"/>
      <c r="J16" s="4"/>
      <c r="K16" s="7" t="n">
        <f aca="false">K17+K35+K50+K56</f>
        <v>13674666.2</v>
      </c>
      <c r="L16" s="7"/>
      <c r="M16" s="7" t="n">
        <f aca="false">M27+M29+M56</f>
        <v>434854.33</v>
      </c>
      <c r="N16" s="7"/>
      <c r="O16" s="7"/>
      <c r="P16" s="7" t="n">
        <v>8969250.28</v>
      </c>
      <c r="Q16" s="7"/>
      <c r="R16" s="7" t="n">
        <v>294084</v>
      </c>
      <c r="S16" s="7" t="n">
        <v>8880862.22</v>
      </c>
      <c r="T16" s="7" t="n">
        <v>304794</v>
      </c>
    </row>
    <row r="17" customFormat="false" ht="57.75" hidden="false" customHeight="true" outlineLevel="0" collapsed="false">
      <c r="A17" s="5" t="s">
        <v>24</v>
      </c>
      <c r="B17" s="5"/>
      <c r="C17" s="5"/>
      <c r="D17" s="5"/>
      <c r="E17" s="5"/>
      <c r="F17" s="4" t="s">
        <v>25</v>
      </c>
      <c r="G17" s="4"/>
      <c r="H17" s="4"/>
      <c r="I17" s="4"/>
      <c r="J17" s="4"/>
      <c r="K17" s="7" t="n">
        <f aca="false">K18</f>
        <v>4716303.51</v>
      </c>
      <c r="L17" s="7"/>
      <c r="M17" s="7" t="n">
        <f aca="false">M18</f>
        <v>0</v>
      </c>
      <c r="N17" s="7"/>
      <c r="O17" s="7"/>
      <c r="P17" s="7" t="n">
        <f aca="false">P18</f>
        <v>4543284</v>
      </c>
      <c r="Q17" s="7"/>
      <c r="R17" s="7" t="n">
        <v>294084</v>
      </c>
      <c r="S17" s="7" t="n">
        <v>4623994</v>
      </c>
      <c r="T17" s="7" t="n">
        <v>304794</v>
      </c>
    </row>
    <row r="18" customFormat="false" ht="33" hidden="false" customHeight="true" outlineLevel="0" collapsed="false">
      <c r="A18" s="5" t="s">
        <v>26</v>
      </c>
      <c r="B18" s="5"/>
      <c r="C18" s="5"/>
      <c r="D18" s="5"/>
      <c r="E18" s="5"/>
      <c r="F18" s="4" t="s">
        <v>27</v>
      </c>
      <c r="G18" s="4"/>
      <c r="H18" s="4"/>
      <c r="I18" s="4"/>
      <c r="J18" s="4"/>
      <c r="K18" s="8" t="n">
        <f aca="false">K19+K21+K25+K27+K29+K33+K31</f>
        <v>4716303.51</v>
      </c>
      <c r="L18" s="8"/>
      <c r="M18" s="7"/>
      <c r="N18" s="7"/>
      <c r="O18" s="7"/>
      <c r="P18" s="7" t="n">
        <v>4543284</v>
      </c>
      <c r="Q18" s="7"/>
      <c r="R18" s="7" t="n">
        <v>294084</v>
      </c>
      <c r="S18" s="7" t="n">
        <v>4553994</v>
      </c>
      <c r="T18" s="7" t="n">
        <v>304794</v>
      </c>
    </row>
    <row r="19" customFormat="false" ht="23.25" hidden="false" customHeight="true" outlineLevel="0" collapsed="false">
      <c r="A19" s="5" t="s">
        <v>28</v>
      </c>
      <c r="B19" s="5"/>
      <c r="C19" s="5"/>
      <c r="D19" s="5"/>
      <c r="E19" s="5"/>
      <c r="F19" s="4" t="s">
        <v>29</v>
      </c>
      <c r="G19" s="4"/>
      <c r="H19" s="4"/>
      <c r="I19" s="4"/>
      <c r="J19" s="4"/>
      <c r="K19" s="7" t="n">
        <f aca="false">K20</f>
        <v>119816.06</v>
      </c>
      <c r="L19" s="7"/>
      <c r="M19" s="7" t="n">
        <v>0</v>
      </c>
      <c r="N19" s="7"/>
      <c r="O19" s="7"/>
      <c r="P19" s="7" t="n">
        <v>90000</v>
      </c>
      <c r="Q19" s="7"/>
      <c r="R19" s="7" t="n">
        <v>0</v>
      </c>
      <c r="S19" s="7" t="n">
        <v>90000</v>
      </c>
      <c r="T19" s="7" t="n">
        <v>0</v>
      </c>
    </row>
    <row r="20" customFormat="false" ht="23.25" hidden="false" customHeight="true" outlineLevel="0" collapsed="false">
      <c r="A20" s="5" t="s">
        <v>30</v>
      </c>
      <c r="B20" s="5"/>
      <c r="C20" s="5"/>
      <c r="D20" s="5"/>
      <c r="E20" s="5"/>
      <c r="F20" s="4" t="s">
        <v>29</v>
      </c>
      <c r="G20" s="4"/>
      <c r="H20" s="4" t="s">
        <v>31</v>
      </c>
      <c r="I20" s="4"/>
      <c r="J20" s="4"/>
      <c r="K20" s="7" t="n">
        <v>119816.06</v>
      </c>
      <c r="L20" s="7"/>
      <c r="M20" s="7" t="n">
        <v>0</v>
      </c>
      <c r="N20" s="7"/>
      <c r="O20" s="7"/>
      <c r="P20" s="7" t="n">
        <v>90000</v>
      </c>
      <c r="Q20" s="7"/>
      <c r="R20" s="7" t="n">
        <v>0</v>
      </c>
      <c r="S20" s="7" t="n">
        <v>90000</v>
      </c>
      <c r="T20" s="7" t="n">
        <v>0</v>
      </c>
    </row>
    <row r="21" customFormat="false" ht="34.5" hidden="false" customHeight="true" outlineLevel="0" collapsed="false">
      <c r="A21" s="5" t="s">
        <v>32</v>
      </c>
      <c r="B21" s="5"/>
      <c r="C21" s="5"/>
      <c r="D21" s="5"/>
      <c r="E21" s="5"/>
      <c r="F21" s="4" t="s">
        <v>33</v>
      </c>
      <c r="G21" s="4"/>
      <c r="H21" s="4"/>
      <c r="I21" s="4"/>
      <c r="J21" s="4"/>
      <c r="K21" s="7" t="n">
        <f aca="false">K22+K23+K24</f>
        <v>3707325.08</v>
      </c>
      <c r="L21" s="7"/>
      <c r="M21" s="7" t="n">
        <v>0</v>
      </c>
      <c r="N21" s="7"/>
      <c r="O21" s="7"/>
      <c r="P21" s="7" t="n">
        <v>4109200</v>
      </c>
      <c r="Q21" s="7"/>
      <c r="R21" s="7" t="n">
        <v>0</v>
      </c>
      <c r="S21" s="7" t="n">
        <v>4109200</v>
      </c>
      <c r="T21" s="7" t="n">
        <v>0</v>
      </c>
    </row>
    <row r="22" customFormat="false" ht="38.25" hidden="false" customHeight="true" outlineLevel="0" collapsed="false">
      <c r="A22" s="5" t="s">
        <v>34</v>
      </c>
      <c r="B22" s="5"/>
      <c r="C22" s="5"/>
      <c r="D22" s="5"/>
      <c r="E22" s="5"/>
      <c r="F22" s="4" t="s">
        <v>33</v>
      </c>
      <c r="G22" s="4"/>
      <c r="H22" s="4" t="s">
        <v>35</v>
      </c>
      <c r="I22" s="4"/>
      <c r="J22" s="4"/>
      <c r="K22" s="7" t="n">
        <v>3337265.37</v>
      </c>
      <c r="L22" s="7"/>
      <c r="M22" s="7" t="n">
        <v>0</v>
      </c>
      <c r="N22" s="7"/>
      <c r="O22" s="7"/>
      <c r="P22" s="7" t="n">
        <v>3551200</v>
      </c>
      <c r="Q22" s="7"/>
      <c r="R22" s="7" t="n">
        <v>0</v>
      </c>
      <c r="S22" s="7" t="n">
        <v>3551200</v>
      </c>
      <c r="T22" s="7" t="n">
        <v>0</v>
      </c>
    </row>
    <row r="23" customFormat="false" ht="34.5" hidden="false" customHeight="true" outlineLevel="0" collapsed="false">
      <c r="A23" s="5" t="s">
        <v>19</v>
      </c>
      <c r="B23" s="5"/>
      <c r="C23" s="5"/>
      <c r="D23" s="5"/>
      <c r="E23" s="5"/>
      <c r="F23" s="4" t="s">
        <v>33</v>
      </c>
      <c r="G23" s="4"/>
      <c r="H23" s="4" t="s">
        <v>20</v>
      </c>
      <c r="I23" s="4"/>
      <c r="J23" s="4"/>
      <c r="K23" s="7" t="n">
        <v>368159.71</v>
      </c>
      <c r="L23" s="7"/>
      <c r="M23" s="7" t="n">
        <v>0</v>
      </c>
      <c r="N23" s="7"/>
      <c r="O23" s="7"/>
      <c r="P23" s="7" t="n">
        <v>553000</v>
      </c>
      <c r="Q23" s="7"/>
      <c r="R23" s="7" t="n">
        <v>0</v>
      </c>
      <c r="S23" s="7" t="n">
        <v>553000</v>
      </c>
      <c r="T23" s="7" t="n">
        <v>0</v>
      </c>
    </row>
    <row r="24" customFormat="false" ht="22.5" hidden="false" customHeight="true" outlineLevel="0" collapsed="false">
      <c r="A24" s="5" t="s">
        <v>36</v>
      </c>
      <c r="B24" s="5"/>
      <c r="C24" s="5"/>
      <c r="D24" s="5"/>
      <c r="E24" s="5"/>
      <c r="F24" s="4" t="s">
        <v>33</v>
      </c>
      <c r="G24" s="4"/>
      <c r="H24" s="4" t="s">
        <v>37</v>
      </c>
      <c r="I24" s="4"/>
      <c r="J24" s="4"/>
      <c r="K24" s="7" t="n">
        <v>1900</v>
      </c>
      <c r="L24" s="7"/>
      <c r="M24" s="7" t="n">
        <v>0</v>
      </c>
      <c r="N24" s="7"/>
      <c r="O24" s="7"/>
      <c r="P24" s="7" t="n">
        <v>5000</v>
      </c>
      <c r="Q24" s="7"/>
      <c r="R24" s="7" t="n">
        <v>0</v>
      </c>
      <c r="S24" s="7" t="n">
        <v>5000</v>
      </c>
      <c r="T24" s="7" t="n">
        <v>0</v>
      </c>
    </row>
    <row r="25" customFormat="false" ht="34.5" hidden="false" customHeight="true" outlineLevel="0" collapsed="false">
      <c r="A25" s="5" t="s">
        <v>38</v>
      </c>
      <c r="B25" s="5"/>
      <c r="C25" s="5"/>
      <c r="D25" s="5"/>
      <c r="E25" s="5"/>
      <c r="F25" s="4" t="s">
        <v>39</v>
      </c>
      <c r="G25" s="4"/>
      <c r="H25" s="4"/>
      <c r="I25" s="4"/>
      <c r="J25" s="4"/>
      <c r="K25" s="7" t="n">
        <f aca="false">K26</f>
        <v>256475</v>
      </c>
      <c r="L25" s="7"/>
      <c r="M25" s="7" t="n">
        <v>0</v>
      </c>
      <c r="N25" s="7"/>
      <c r="O25" s="7"/>
      <c r="P25" s="7" t="n">
        <v>50000</v>
      </c>
      <c r="Q25" s="7"/>
      <c r="R25" s="7" t="n">
        <v>0</v>
      </c>
      <c r="S25" s="7" t="n">
        <v>50000</v>
      </c>
      <c r="T25" s="7" t="n">
        <v>0</v>
      </c>
    </row>
    <row r="26" customFormat="false" ht="34.5" hidden="false" customHeight="true" outlineLevel="0" collapsed="false">
      <c r="A26" s="5" t="s">
        <v>19</v>
      </c>
      <c r="B26" s="5"/>
      <c r="C26" s="5"/>
      <c r="D26" s="5"/>
      <c r="E26" s="5"/>
      <c r="F26" s="4" t="s">
        <v>39</v>
      </c>
      <c r="G26" s="4"/>
      <c r="H26" s="4" t="s">
        <v>20</v>
      </c>
      <c r="I26" s="4"/>
      <c r="J26" s="4"/>
      <c r="K26" s="7" t="n">
        <v>256475</v>
      </c>
      <c r="L26" s="7"/>
      <c r="M26" s="7" t="n">
        <v>0</v>
      </c>
      <c r="N26" s="7"/>
      <c r="O26" s="7"/>
      <c r="P26" s="7" t="n">
        <v>50000</v>
      </c>
      <c r="Q26" s="7"/>
      <c r="R26" s="7" t="n">
        <v>0</v>
      </c>
      <c r="S26" s="7" t="n">
        <v>50000</v>
      </c>
      <c r="T26" s="7" t="n">
        <v>0</v>
      </c>
    </row>
    <row r="27" customFormat="false" ht="37.5" hidden="false" customHeight="true" outlineLevel="0" collapsed="false">
      <c r="A27" s="5" t="s">
        <v>40</v>
      </c>
      <c r="B27" s="5"/>
      <c r="C27" s="5"/>
      <c r="D27" s="5"/>
      <c r="E27" s="5"/>
      <c r="F27" s="4" t="s">
        <v>41</v>
      </c>
      <c r="G27" s="4"/>
      <c r="H27" s="4"/>
      <c r="I27" s="4"/>
      <c r="J27" s="4"/>
      <c r="K27" s="7" t="n">
        <v>281043</v>
      </c>
      <c r="L27" s="7"/>
      <c r="M27" s="7" t="n">
        <v>281043</v>
      </c>
      <c r="N27" s="7"/>
      <c r="O27" s="7"/>
      <c r="P27" s="7" t="n">
        <v>294084</v>
      </c>
      <c r="Q27" s="7"/>
      <c r="R27" s="7" t="n">
        <v>294084</v>
      </c>
      <c r="S27" s="7" t="n">
        <v>304794</v>
      </c>
      <c r="T27" s="7" t="n">
        <v>304794</v>
      </c>
    </row>
    <row r="28" customFormat="false" ht="34.5" hidden="false" customHeight="true" outlineLevel="0" collapsed="false">
      <c r="A28" s="5" t="s">
        <v>34</v>
      </c>
      <c r="B28" s="5"/>
      <c r="C28" s="5"/>
      <c r="D28" s="5"/>
      <c r="E28" s="5"/>
      <c r="F28" s="4" t="s">
        <v>41</v>
      </c>
      <c r="G28" s="4"/>
      <c r="H28" s="4" t="s">
        <v>35</v>
      </c>
      <c r="I28" s="4"/>
      <c r="J28" s="4"/>
      <c r="K28" s="7" t="n">
        <v>281043</v>
      </c>
      <c r="L28" s="7"/>
      <c r="M28" s="7" t="n">
        <v>280043</v>
      </c>
      <c r="N28" s="7"/>
      <c r="O28" s="7"/>
      <c r="P28" s="7" t="n">
        <v>293084</v>
      </c>
      <c r="Q28" s="7"/>
      <c r="R28" s="7" t="n">
        <v>293084</v>
      </c>
      <c r="S28" s="7" t="n">
        <v>303794</v>
      </c>
      <c r="T28" s="7" t="n">
        <v>303794</v>
      </c>
    </row>
    <row r="29" customFormat="false" ht="34.5" hidden="false" customHeight="true" outlineLevel="0" collapsed="false">
      <c r="A29" s="5" t="s">
        <v>42</v>
      </c>
      <c r="B29" s="5"/>
      <c r="C29" s="5"/>
      <c r="D29" s="5"/>
      <c r="E29" s="5"/>
      <c r="F29" s="6" t="n">
        <v>1310172470</v>
      </c>
      <c r="G29" s="6"/>
      <c r="H29" s="6"/>
      <c r="I29" s="6"/>
      <c r="J29" s="4"/>
      <c r="K29" s="7" t="n">
        <f aca="false">K30</f>
        <v>53811.33</v>
      </c>
      <c r="L29" s="7"/>
      <c r="M29" s="7" t="n">
        <f aca="false">M30</f>
        <v>53811.33</v>
      </c>
      <c r="N29" s="7"/>
      <c r="O29" s="7"/>
      <c r="P29" s="7" t="n">
        <v>0</v>
      </c>
      <c r="Q29" s="7"/>
      <c r="R29" s="7" t="n">
        <v>0</v>
      </c>
      <c r="S29" s="7" t="n">
        <v>0</v>
      </c>
      <c r="T29" s="7" t="n">
        <v>0</v>
      </c>
    </row>
    <row r="30" customFormat="false" ht="34.5" hidden="false" customHeight="true" outlineLevel="0" collapsed="false">
      <c r="A30" s="5" t="s">
        <v>19</v>
      </c>
      <c r="B30" s="5"/>
      <c r="C30" s="5"/>
      <c r="D30" s="5"/>
      <c r="E30" s="5"/>
      <c r="F30" s="6" t="n">
        <v>1310172470</v>
      </c>
      <c r="G30" s="6"/>
      <c r="H30" s="6" t="n">
        <v>240</v>
      </c>
      <c r="I30" s="6"/>
      <c r="J30" s="4"/>
      <c r="K30" s="7" t="n">
        <v>53811.33</v>
      </c>
      <c r="L30" s="7"/>
      <c r="M30" s="7" t="n">
        <v>53811.33</v>
      </c>
      <c r="N30" s="7"/>
      <c r="O30" s="7"/>
      <c r="P30" s="7" t="n">
        <v>0</v>
      </c>
      <c r="Q30" s="7"/>
      <c r="R30" s="7" t="n">
        <v>0</v>
      </c>
      <c r="S30" s="7" t="n">
        <v>0</v>
      </c>
      <c r="T30" s="7" t="n">
        <v>0</v>
      </c>
    </row>
    <row r="31" customFormat="false" ht="50.25" hidden="false" customHeight="true" outlineLevel="0" collapsed="false">
      <c r="A31" s="9" t="s">
        <v>43</v>
      </c>
      <c r="B31" s="9"/>
      <c r="C31" s="9"/>
      <c r="D31" s="9"/>
      <c r="E31" s="9"/>
      <c r="F31" s="6" t="n">
        <v>1310181016</v>
      </c>
      <c r="G31" s="6"/>
      <c r="H31" s="6"/>
      <c r="I31" s="6"/>
      <c r="J31" s="4"/>
      <c r="K31" s="10" t="n">
        <f aca="false">K32</f>
        <v>297284</v>
      </c>
      <c r="L31" s="10"/>
      <c r="M31" s="10" t="n">
        <v>0</v>
      </c>
      <c r="N31" s="10"/>
      <c r="O31" s="10"/>
      <c r="P31" s="10" t="n">
        <v>0</v>
      </c>
      <c r="Q31" s="10"/>
      <c r="R31" s="10" t="n">
        <v>0</v>
      </c>
      <c r="S31" s="10" t="n">
        <v>0</v>
      </c>
      <c r="T31" s="10" t="n">
        <v>0</v>
      </c>
    </row>
    <row r="32" customFormat="false" ht="34.5" hidden="false" customHeight="true" outlineLevel="0" collapsed="false">
      <c r="A32" s="9" t="s">
        <v>34</v>
      </c>
      <c r="B32" s="9"/>
      <c r="C32" s="9"/>
      <c r="D32" s="9"/>
      <c r="E32" s="9"/>
      <c r="F32" s="6" t="n">
        <v>1310181016</v>
      </c>
      <c r="G32" s="6"/>
      <c r="H32" s="6" t="n">
        <v>120</v>
      </c>
      <c r="I32" s="6"/>
      <c r="J32" s="4"/>
      <c r="K32" s="10" t="n">
        <v>297284</v>
      </c>
      <c r="L32" s="10"/>
      <c r="M32" s="10" t="n">
        <v>0</v>
      </c>
      <c r="N32" s="10"/>
      <c r="O32" s="10"/>
      <c r="P32" s="10" t="n">
        <v>0</v>
      </c>
      <c r="Q32" s="10"/>
      <c r="R32" s="10" t="n">
        <v>0</v>
      </c>
      <c r="S32" s="10" t="n">
        <v>0</v>
      </c>
      <c r="T32" s="10" t="n">
        <v>0</v>
      </c>
    </row>
    <row r="33" customFormat="false" ht="34.5" hidden="false" customHeight="true" outlineLevel="0" collapsed="false">
      <c r="A33" s="9" t="s">
        <v>42</v>
      </c>
      <c r="B33" s="9"/>
      <c r="C33" s="9"/>
      <c r="D33" s="9"/>
      <c r="E33" s="9"/>
      <c r="F33" s="4" t="s">
        <v>44</v>
      </c>
      <c r="G33" s="4"/>
      <c r="H33" s="4"/>
      <c r="I33" s="4"/>
      <c r="J33" s="4"/>
      <c r="K33" s="7" t="n">
        <f aca="false">K34</f>
        <v>549.04</v>
      </c>
      <c r="L33" s="7"/>
      <c r="M33" s="7" t="n">
        <v>0</v>
      </c>
      <c r="N33" s="7"/>
      <c r="O33" s="7"/>
      <c r="P33" s="7" t="n">
        <v>0</v>
      </c>
      <c r="Q33" s="7"/>
      <c r="R33" s="7" t="n">
        <v>0</v>
      </c>
      <c r="S33" s="7" t="n">
        <v>0</v>
      </c>
      <c r="T33" s="7" t="n">
        <v>0</v>
      </c>
    </row>
    <row r="34" customFormat="false" ht="34.5" hidden="false" customHeight="true" outlineLevel="0" collapsed="false">
      <c r="A34" s="5" t="s">
        <v>19</v>
      </c>
      <c r="B34" s="5"/>
      <c r="C34" s="5"/>
      <c r="D34" s="5"/>
      <c r="E34" s="5"/>
      <c r="F34" s="4" t="s">
        <v>44</v>
      </c>
      <c r="G34" s="4"/>
      <c r="H34" s="4" t="s">
        <v>20</v>
      </c>
      <c r="I34" s="4"/>
      <c r="J34" s="4"/>
      <c r="K34" s="7" t="n">
        <v>549.04</v>
      </c>
      <c r="L34" s="7"/>
      <c r="M34" s="7" t="n">
        <v>0</v>
      </c>
      <c r="N34" s="7"/>
      <c r="O34" s="7"/>
      <c r="P34" s="7" t="n">
        <v>0</v>
      </c>
      <c r="Q34" s="7"/>
      <c r="R34" s="7" t="n">
        <v>0</v>
      </c>
      <c r="S34" s="7" t="n">
        <v>0</v>
      </c>
      <c r="T34" s="7" t="n">
        <v>0</v>
      </c>
    </row>
    <row r="35" customFormat="false" ht="60.75" hidden="false" customHeight="true" outlineLevel="0" collapsed="false">
      <c r="A35" s="5" t="s">
        <v>45</v>
      </c>
      <c r="B35" s="5"/>
      <c r="C35" s="5"/>
      <c r="D35" s="5"/>
      <c r="E35" s="5"/>
      <c r="F35" s="4" t="s">
        <v>46</v>
      </c>
      <c r="G35" s="4"/>
      <c r="H35" s="4"/>
      <c r="I35" s="4"/>
      <c r="J35" s="4"/>
      <c r="K35" s="8" t="n">
        <f aca="false">K36+K47</f>
        <v>2334740.67</v>
      </c>
      <c r="L35" s="8"/>
      <c r="M35" s="7" t="n">
        <v>0</v>
      </c>
      <c r="N35" s="7"/>
      <c r="O35" s="7"/>
      <c r="P35" s="7" t="n">
        <v>1420000</v>
      </c>
      <c r="Q35" s="7"/>
      <c r="R35" s="7" t="n">
        <v>0</v>
      </c>
      <c r="S35" s="7" t="n">
        <v>1420000</v>
      </c>
      <c r="T35" s="7" t="n">
        <v>0</v>
      </c>
    </row>
    <row r="36" customFormat="false" ht="23.25" hidden="false" customHeight="true" outlineLevel="0" collapsed="false">
      <c r="A36" s="5" t="s">
        <v>47</v>
      </c>
      <c r="B36" s="5"/>
      <c r="C36" s="5"/>
      <c r="D36" s="5"/>
      <c r="E36" s="5"/>
      <c r="F36" s="4" t="s">
        <v>48</v>
      </c>
      <c r="G36" s="4"/>
      <c r="H36" s="4"/>
      <c r="I36" s="4"/>
      <c r="J36" s="4"/>
      <c r="K36" s="10" t="n">
        <f aca="false">K37+K39+K43+K45+K41</f>
        <v>2229613.62</v>
      </c>
      <c r="L36" s="10"/>
      <c r="M36" s="7" t="n">
        <v>0</v>
      </c>
      <c r="N36" s="7"/>
      <c r="O36" s="7"/>
      <c r="P36" s="7" t="n">
        <v>1280000</v>
      </c>
      <c r="Q36" s="7"/>
      <c r="R36" s="7" t="n">
        <v>0</v>
      </c>
      <c r="S36" s="7" t="n">
        <v>1280000</v>
      </c>
      <c r="T36" s="7" t="n">
        <v>0</v>
      </c>
    </row>
    <row r="37" customFormat="false" ht="23.25" hidden="false" customHeight="true" outlineLevel="0" collapsed="false">
      <c r="A37" s="5" t="s">
        <v>49</v>
      </c>
      <c r="B37" s="5"/>
      <c r="C37" s="5"/>
      <c r="D37" s="5"/>
      <c r="E37" s="5"/>
      <c r="F37" s="4" t="s">
        <v>50</v>
      </c>
      <c r="G37" s="4"/>
      <c r="H37" s="4"/>
      <c r="I37" s="4"/>
      <c r="J37" s="4"/>
      <c r="K37" s="10" t="n">
        <f aca="false">K38</f>
        <v>843755.16</v>
      </c>
      <c r="L37" s="10"/>
      <c r="M37" s="7" t="n">
        <v>0</v>
      </c>
      <c r="N37" s="7"/>
      <c r="O37" s="7"/>
      <c r="P37" s="7" t="n">
        <v>1200000</v>
      </c>
      <c r="Q37" s="7"/>
      <c r="R37" s="7" t="n">
        <v>0</v>
      </c>
      <c r="S37" s="7" t="n">
        <v>1200000</v>
      </c>
      <c r="T37" s="7" t="n">
        <v>0</v>
      </c>
    </row>
    <row r="38" customFormat="false" ht="34.5" hidden="false" customHeight="true" outlineLevel="0" collapsed="false">
      <c r="A38" s="5" t="s">
        <v>19</v>
      </c>
      <c r="B38" s="5"/>
      <c r="C38" s="5"/>
      <c r="D38" s="5"/>
      <c r="E38" s="5"/>
      <c r="F38" s="4" t="s">
        <v>50</v>
      </c>
      <c r="G38" s="4"/>
      <c r="H38" s="4" t="s">
        <v>20</v>
      </c>
      <c r="I38" s="4"/>
      <c r="J38" s="4"/>
      <c r="K38" s="10" t="n">
        <v>843755.16</v>
      </c>
      <c r="L38" s="10"/>
      <c r="M38" s="7" t="n">
        <v>0</v>
      </c>
      <c r="N38" s="7"/>
      <c r="O38" s="7"/>
      <c r="P38" s="7" t="n">
        <v>1200000</v>
      </c>
      <c r="Q38" s="7"/>
      <c r="R38" s="7" t="n">
        <v>0</v>
      </c>
      <c r="S38" s="7" t="n">
        <v>1200000</v>
      </c>
      <c r="T38" s="7" t="n">
        <v>0</v>
      </c>
    </row>
    <row r="39" customFormat="false" ht="34.5" hidden="false" customHeight="true" outlineLevel="0" collapsed="false">
      <c r="A39" s="5" t="s">
        <v>51</v>
      </c>
      <c r="B39" s="5"/>
      <c r="C39" s="5"/>
      <c r="D39" s="5"/>
      <c r="E39" s="5"/>
      <c r="F39" s="4" t="s">
        <v>52</v>
      </c>
      <c r="G39" s="4"/>
      <c r="H39" s="4"/>
      <c r="I39" s="4"/>
      <c r="J39" s="4"/>
      <c r="K39" s="10" t="n">
        <f aca="false">K40</f>
        <v>95688.46</v>
      </c>
      <c r="L39" s="10"/>
      <c r="M39" s="7" t="n">
        <v>0</v>
      </c>
      <c r="N39" s="7"/>
      <c r="O39" s="7"/>
      <c r="P39" s="7" t="n">
        <v>80000</v>
      </c>
      <c r="Q39" s="7"/>
      <c r="R39" s="7" t="n">
        <v>0</v>
      </c>
      <c r="S39" s="7" t="n">
        <v>80000</v>
      </c>
      <c r="T39" s="7" t="n">
        <v>0</v>
      </c>
    </row>
    <row r="40" customFormat="false" ht="34.5" hidden="false" customHeight="true" outlineLevel="0" collapsed="false">
      <c r="A40" s="5" t="s">
        <v>19</v>
      </c>
      <c r="B40" s="5"/>
      <c r="C40" s="5"/>
      <c r="D40" s="5"/>
      <c r="E40" s="5"/>
      <c r="F40" s="4" t="s">
        <v>52</v>
      </c>
      <c r="G40" s="4"/>
      <c r="H40" s="4" t="s">
        <v>20</v>
      </c>
      <c r="I40" s="4"/>
      <c r="J40" s="4"/>
      <c r="K40" s="10" t="n">
        <v>95688.46</v>
      </c>
      <c r="L40" s="10"/>
      <c r="M40" s="7" t="n">
        <v>0</v>
      </c>
      <c r="N40" s="7"/>
      <c r="O40" s="7"/>
      <c r="P40" s="7" t="n">
        <v>80000</v>
      </c>
      <c r="Q40" s="7"/>
      <c r="R40" s="7" t="n">
        <v>0</v>
      </c>
      <c r="S40" s="7" t="n">
        <v>80000</v>
      </c>
      <c r="T40" s="7" t="n">
        <v>0</v>
      </c>
    </row>
    <row r="41" customFormat="false" ht="34.5" hidden="false" customHeight="true" outlineLevel="0" collapsed="false">
      <c r="A41" s="9" t="s">
        <v>53</v>
      </c>
      <c r="B41" s="9"/>
      <c r="C41" s="9"/>
      <c r="D41" s="9"/>
      <c r="E41" s="9"/>
      <c r="F41" s="4" t="n">
        <v>1320181012</v>
      </c>
      <c r="G41" s="4"/>
      <c r="H41" s="4"/>
      <c r="I41" s="4"/>
      <c r="J41" s="4"/>
      <c r="K41" s="10" t="n">
        <f aca="false">K42</f>
        <v>500000</v>
      </c>
      <c r="L41" s="10"/>
      <c r="M41" s="11"/>
      <c r="N41" s="11"/>
      <c r="O41" s="11"/>
      <c r="P41" s="11"/>
      <c r="Q41" s="11"/>
      <c r="R41" s="7"/>
      <c r="S41" s="7"/>
      <c r="T41" s="7"/>
    </row>
    <row r="42" customFormat="false" ht="34.5" hidden="false" customHeight="true" outlineLevel="0" collapsed="false">
      <c r="A42" s="9" t="s">
        <v>19</v>
      </c>
      <c r="B42" s="9"/>
      <c r="C42" s="9"/>
      <c r="D42" s="9"/>
      <c r="E42" s="9"/>
      <c r="F42" s="4" t="n">
        <v>1320181012</v>
      </c>
      <c r="G42" s="4"/>
      <c r="H42" s="4" t="n">
        <v>240</v>
      </c>
      <c r="I42" s="4"/>
      <c r="J42" s="4"/>
      <c r="K42" s="10" t="n">
        <v>500000</v>
      </c>
      <c r="L42" s="10"/>
      <c r="M42" s="11"/>
      <c r="N42" s="11"/>
      <c r="O42" s="11"/>
      <c r="P42" s="11"/>
      <c r="Q42" s="11"/>
      <c r="R42" s="7"/>
      <c r="S42" s="7"/>
      <c r="T42" s="7"/>
    </row>
    <row r="43" customFormat="false" ht="81" hidden="false" customHeight="true" outlineLevel="0" collapsed="false">
      <c r="A43" s="9" t="s">
        <v>54</v>
      </c>
      <c r="B43" s="9"/>
      <c r="C43" s="9"/>
      <c r="D43" s="9"/>
      <c r="E43" s="9"/>
      <c r="F43" s="4" t="n">
        <v>1320183040</v>
      </c>
      <c r="G43" s="4"/>
      <c r="H43" s="4"/>
      <c r="I43" s="4"/>
      <c r="J43" s="4"/>
      <c r="K43" s="10" t="n">
        <f aca="false">K44</f>
        <v>661170</v>
      </c>
      <c r="L43" s="10"/>
      <c r="M43" s="10" t="n">
        <v>0</v>
      </c>
      <c r="N43" s="10"/>
      <c r="O43" s="10"/>
      <c r="P43" s="10" t="n">
        <v>0</v>
      </c>
      <c r="Q43" s="10"/>
      <c r="R43" s="10" t="n">
        <v>0</v>
      </c>
      <c r="S43" s="10" t="n">
        <v>0</v>
      </c>
      <c r="T43" s="10" t="n">
        <v>0</v>
      </c>
    </row>
    <row r="44" customFormat="false" ht="34.5" hidden="false" customHeight="true" outlineLevel="0" collapsed="false">
      <c r="A44" s="9" t="s">
        <v>19</v>
      </c>
      <c r="B44" s="9"/>
      <c r="C44" s="9"/>
      <c r="D44" s="9"/>
      <c r="E44" s="9"/>
      <c r="F44" s="4" t="n">
        <v>1320183040</v>
      </c>
      <c r="G44" s="4"/>
      <c r="H44" s="4" t="n">
        <v>240</v>
      </c>
      <c r="I44" s="4"/>
      <c r="J44" s="4"/>
      <c r="K44" s="10" t="n">
        <f aca="false">760600-99430</f>
        <v>661170</v>
      </c>
      <c r="L44" s="10"/>
      <c r="M44" s="10" t="n">
        <v>0</v>
      </c>
      <c r="N44" s="10"/>
      <c r="O44" s="10"/>
      <c r="P44" s="10" t="n">
        <v>0</v>
      </c>
      <c r="Q44" s="10"/>
      <c r="R44" s="10" t="n">
        <v>0</v>
      </c>
      <c r="S44" s="10" t="n">
        <v>0</v>
      </c>
      <c r="T44" s="10" t="n">
        <v>0</v>
      </c>
    </row>
    <row r="45" customFormat="false" ht="76.5" hidden="false" customHeight="true" outlineLevel="0" collapsed="false">
      <c r="A45" s="5" t="s">
        <v>55</v>
      </c>
      <c r="B45" s="5"/>
      <c r="C45" s="5"/>
      <c r="D45" s="5"/>
      <c r="E45" s="5"/>
      <c r="F45" s="4" t="s">
        <v>56</v>
      </c>
      <c r="G45" s="4"/>
      <c r="H45" s="4"/>
      <c r="I45" s="4"/>
      <c r="J45" s="4"/>
      <c r="K45" s="7" t="n">
        <f aca="false">K46</f>
        <v>129000</v>
      </c>
      <c r="L45" s="7"/>
      <c r="M45" s="7" t="n">
        <v>0</v>
      </c>
      <c r="N45" s="7"/>
      <c r="O45" s="7"/>
      <c r="P45" s="7" t="n">
        <v>0</v>
      </c>
      <c r="Q45" s="7"/>
      <c r="R45" s="7" t="n">
        <v>0</v>
      </c>
      <c r="S45" s="7" t="n">
        <v>0</v>
      </c>
      <c r="T45" s="7" t="n">
        <v>0</v>
      </c>
    </row>
    <row r="46" customFormat="false" ht="34.5" hidden="false" customHeight="true" outlineLevel="0" collapsed="false">
      <c r="A46" s="5" t="s">
        <v>19</v>
      </c>
      <c r="B46" s="5"/>
      <c r="C46" s="5"/>
      <c r="D46" s="5"/>
      <c r="E46" s="5"/>
      <c r="F46" s="4" t="s">
        <v>56</v>
      </c>
      <c r="G46" s="4"/>
      <c r="H46" s="4" t="s">
        <v>20</v>
      </c>
      <c r="I46" s="4"/>
      <c r="J46" s="4"/>
      <c r="K46" s="7" t="n">
        <f aca="false">79000+50000</f>
        <v>129000</v>
      </c>
      <c r="L46" s="7"/>
      <c r="M46" s="7" t="n">
        <v>0</v>
      </c>
      <c r="N46" s="7"/>
      <c r="O46" s="7"/>
      <c r="P46" s="7" t="n">
        <v>0</v>
      </c>
      <c r="Q46" s="7"/>
      <c r="R46" s="7" t="n">
        <v>0</v>
      </c>
      <c r="S46" s="7" t="n">
        <v>0</v>
      </c>
      <c r="T46" s="7" t="n">
        <v>0</v>
      </c>
    </row>
    <row r="47" customFormat="false" ht="23.25" hidden="false" customHeight="true" outlineLevel="0" collapsed="false">
      <c r="A47" s="5" t="s">
        <v>57</v>
      </c>
      <c r="B47" s="5"/>
      <c r="C47" s="5"/>
      <c r="D47" s="5"/>
      <c r="E47" s="5"/>
      <c r="F47" s="4" t="s">
        <v>58</v>
      </c>
      <c r="G47" s="4"/>
      <c r="H47" s="4"/>
      <c r="I47" s="4"/>
      <c r="J47" s="4"/>
      <c r="K47" s="7" t="n">
        <f aca="false">K48</f>
        <v>105127.05</v>
      </c>
      <c r="L47" s="7"/>
      <c r="M47" s="7" t="n">
        <v>0</v>
      </c>
      <c r="N47" s="7"/>
      <c r="O47" s="7"/>
      <c r="P47" s="7" t="n">
        <v>30000</v>
      </c>
      <c r="Q47" s="7"/>
      <c r="R47" s="7" t="n">
        <v>0</v>
      </c>
      <c r="S47" s="7" t="n">
        <v>30000</v>
      </c>
      <c r="T47" s="7" t="n">
        <v>0</v>
      </c>
    </row>
    <row r="48" customFormat="false" ht="34.5" hidden="false" customHeight="true" outlineLevel="0" collapsed="false">
      <c r="A48" s="5" t="s">
        <v>59</v>
      </c>
      <c r="B48" s="5"/>
      <c r="C48" s="5"/>
      <c r="D48" s="5"/>
      <c r="E48" s="5"/>
      <c r="F48" s="4" t="s">
        <v>60</v>
      </c>
      <c r="G48" s="4"/>
      <c r="H48" s="4"/>
      <c r="I48" s="4"/>
      <c r="J48" s="4"/>
      <c r="K48" s="7" t="n">
        <f aca="false">K49</f>
        <v>105127.05</v>
      </c>
      <c r="L48" s="7"/>
      <c r="M48" s="7" t="n">
        <v>0</v>
      </c>
      <c r="N48" s="7"/>
      <c r="O48" s="7"/>
      <c r="P48" s="7" t="n">
        <v>30000</v>
      </c>
      <c r="Q48" s="7"/>
      <c r="R48" s="7" t="n">
        <v>0</v>
      </c>
      <c r="S48" s="7" t="n">
        <v>30000</v>
      </c>
      <c r="T48" s="7" t="n">
        <v>0</v>
      </c>
    </row>
    <row r="49" customFormat="false" ht="34.5" hidden="false" customHeight="true" outlineLevel="0" collapsed="false">
      <c r="A49" s="5" t="s">
        <v>19</v>
      </c>
      <c r="B49" s="5"/>
      <c r="C49" s="5"/>
      <c r="D49" s="5"/>
      <c r="E49" s="5"/>
      <c r="F49" s="4" t="s">
        <v>60</v>
      </c>
      <c r="G49" s="4"/>
      <c r="H49" s="4" t="s">
        <v>20</v>
      </c>
      <c r="I49" s="4"/>
      <c r="J49" s="4"/>
      <c r="K49" s="7" t="n">
        <v>105127.05</v>
      </c>
      <c r="L49" s="7"/>
      <c r="M49" s="7" t="n">
        <v>0</v>
      </c>
      <c r="N49" s="7"/>
      <c r="O49" s="7"/>
      <c r="P49" s="7" t="n">
        <v>30000</v>
      </c>
      <c r="Q49" s="7"/>
      <c r="R49" s="7" t="n">
        <v>0</v>
      </c>
      <c r="S49" s="7" t="n">
        <v>30000</v>
      </c>
      <c r="T49" s="7" t="n">
        <v>0</v>
      </c>
    </row>
    <row r="50" customFormat="false" ht="45.75" hidden="false" customHeight="true" outlineLevel="0" collapsed="false">
      <c r="A50" s="5" t="s">
        <v>61</v>
      </c>
      <c r="B50" s="5"/>
      <c r="C50" s="5"/>
      <c r="D50" s="5"/>
      <c r="E50" s="5"/>
      <c r="F50" s="4" t="s">
        <v>62</v>
      </c>
      <c r="G50" s="4"/>
      <c r="H50" s="4"/>
      <c r="I50" s="4"/>
      <c r="J50" s="4"/>
      <c r="K50" s="8" t="n">
        <f aca="false">K51</f>
        <v>1469511.54</v>
      </c>
      <c r="L50" s="8"/>
      <c r="M50" s="7" t="n">
        <v>0</v>
      </c>
      <c r="N50" s="7"/>
      <c r="O50" s="7"/>
      <c r="P50" s="7" t="n">
        <v>1095950</v>
      </c>
      <c r="Q50" s="7"/>
      <c r="R50" s="7" t="n">
        <v>0</v>
      </c>
      <c r="S50" s="7" t="n">
        <v>1137220</v>
      </c>
      <c r="T50" s="7" t="n">
        <v>0</v>
      </c>
    </row>
    <row r="51" customFormat="false" ht="57" hidden="false" customHeight="true" outlineLevel="0" collapsed="false">
      <c r="A51" s="5" t="s">
        <v>63</v>
      </c>
      <c r="B51" s="5"/>
      <c r="C51" s="5"/>
      <c r="D51" s="5"/>
      <c r="E51" s="5"/>
      <c r="F51" s="4" t="s">
        <v>64</v>
      </c>
      <c r="G51" s="4"/>
      <c r="H51" s="4"/>
      <c r="I51" s="4"/>
      <c r="J51" s="4"/>
      <c r="K51" s="7" t="n">
        <f aca="false">K52+K54</f>
        <v>1469511.54</v>
      </c>
      <c r="L51" s="7"/>
      <c r="M51" s="7" t="n">
        <v>0</v>
      </c>
      <c r="N51" s="7"/>
      <c r="O51" s="7"/>
      <c r="P51" s="7" t="n">
        <v>1095950</v>
      </c>
      <c r="Q51" s="7"/>
      <c r="R51" s="7" t="n">
        <v>0</v>
      </c>
      <c r="S51" s="7" t="n">
        <v>1137220</v>
      </c>
      <c r="T51" s="7" t="n">
        <v>0</v>
      </c>
    </row>
    <row r="52" customFormat="false" ht="15" hidden="false" customHeight="true" outlineLevel="0" collapsed="false">
      <c r="A52" s="5" t="s">
        <v>65</v>
      </c>
      <c r="B52" s="5"/>
      <c r="C52" s="5"/>
      <c r="D52" s="5"/>
      <c r="E52" s="5"/>
      <c r="F52" s="4" t="s">
        <v>66</v>
      </c>
      <c r="G52" s="4"/>
      <c r="H52" s="4"/>
      <c r="I52" s="4"/>
      <c r="J52" s="4"/>
      <c r="K52" s="7" t="n">
        <f aca="false">K53</f>
        <v>1322869.48</v>
      </c>
      <c r="L52" s="7"/>
      <c r="M52" s="7" t="n">
        <v>0</v>
      </c>
      <c r="N52" s="7"/>
      <c r="O52" s="7"/>
      <c r="P52" s="7" t="n">
        <v>1095950</v>
      </c>
      <c r="Q52" s="7"/>
      <c r="R52" s="7" t="n">
        <v>0</v>
      </c>
      <c r="S52" s="7" t="n">
        <v>1137220</v>
      </c>
      <c r="T52" s="7" t="n">
        <v>0</v>
      </c>
    </row>
    <row r="53" customFormat="false" ht="34.5" hidden="false" customHeight="true" outlineLevel="0" collapsed="false">
      <c r="A53" s="5" t="s">
        <v>19</v>
      </c>
      <c r="B53" s="5"/>
      <c r="C53" s="5"/>
      <c r="D53" s="5"/>
      <c r="E53" s="5"/>
      <c r="F53" s="4" t="s">
        <v>66</v>
      </c>
      <c r="G53" s="4"/>
      <c r="H53" s="4" t="s">
        <v>20</v>
      </c>
      <c r="I53" s="4"/>
      <c r="J53" s="4"/>
      <c r="K53" s="7" t="n">
        <v>1322869.48</v>
      </c>
      <c r="L53" s="7"/>
      <c r="M53" s="7" t="n">
        <v>0</v>
      </c>
      <c r="N53" s="7"/>
      <c r="O53" s="7"/>
      <c r="P53" s="7" t="n">
        <v>1095950</v>
      </c>
      <c r="Q53" s="7"/>
      <c r="R53" s="7" t="n">
        <v>0</v>
      </c>
      <c r="S53" s="7" t="n">
        <v>1137220</v>
      </c>
      <c r="T53" s="7" t="n">
        <v>0</v>
      </c>
    </row>
    <row r="54" customFormat="false" ht="63.75" hidden="false" customHeight="true" outlineLevel="0" collapsed="false">
      <c r="A54" s="9" t="s">
        <v>67</v>
      </c>
      <c r="B54" s="9"/>
      <c r="C54" s="9"/>
      <c r="D54" s="9"/>
      <c r="E54" s="9"/>
      <c r="F54" s="4" t="n">
        <v>1330181015</v>
      </c>
      <c r="G54" s="4"/>
      <c r="H54" s="4"/>
      <c r="I54" s="4"/>
      <c r="J54" s="4"/>
      <c r="K54" s="11" t="n">
        <f aca="false">K55</f>
        <v>146642.06</v>
      </c>
      <c r="L54" s="11"/>
      <c r="M54" s="7" t="n">
        <v>0</v>
      </c>
      <c r="N54" s="7"/>
      <c r="O54" s="7"/>
      <c r="P54" s="11" t="n">
        <v>0</v>
      </c>
      <c r="Q54" s="11"/>
      <c r="R54" s="7" t="n">
        <v>0</v>
      </c>
      <c r="S54" s="7" t="n">
        <v>0</v>
      </c>
      <c r="T54" s="7" t="n">
        <v>0</v>
      </c>
    </row>
    <row r="55" customFormat="false" ht="34.5" hidden="false" customHeight="true" outlineLevel="0" collapsed="false">
      <c r="A55" s="5" t="s">
        <v>19</v>
      </c>
      <c r="B55" s="5"/>
      <c r="C55" s="5"/>
      <c r="D55" s="5"/>
      <c r="E55" s="5"/>
      <c r="F55" s="4" t="n">
        <v>1330181015</v>
      </c>
      <c r="G55" s="4"/>
      <c r="H55" s="4" t="n">
        <v>240</v>
      </c>
      <c r="I55" s="4"/>
      <c r="J55" s="4"/>
      <c r="K55" s="11" t="n">
        <f aca="false">90000+56642.06</f>
        <v>146642.06</v>
      </c>
      <c r="L55" s="11"/>
      <c r="M55" s="7" t="n">
        <v>0</v>
      </c>
      <c r="N55" s="7"/>
      <c r="O55" s="7"/>
      <c r="P55" s="11" t="n">
        <v>0</v>
      </c>
      <c r="Q55" s="11"/>
      <c r="R55" s="7" t="n">
        <v>0</v>
      </c>
      <c r="S55" s="7" t="n">
        <v>0</v>
      </c>
      <c r="T55" s="7" t="n">
        <v>0</v>
      </c>
    </row>
    <row r="56" customFormat="false" ht="45.75" hidden="false" customHeight="true" outlineLevel="0" collapsed="false">
      <c r="A56" s="12" t="s">
        <v>68</v>
      </c>
      <c r="B56" s="12"/>
      <c r="C56" s="12"/>
      <c r="D56" s="12"/>
      <c r="E56" s="12"/>
      <c r="F56" s="13" t="s">
        <v>69</v>
      </c>
      <c r="G56" s="13"/>
      <c r="H56" s="13"/>
      <c r="I56" s="13"/>
      <c r="J56" s="13"/>
      <c r="K56" s="8" t="n">
        <f aca="false">K57+K70+K76</f>
        <v>5154110.48</v>
      </c>
      <c r="L56" s="8"/>
      <c r="M56" s="8" t="n">
        <f aca="false">M57</f>
        <v>100000</v>
      </c>
      <c r="N56" s="8"/>
      <c r="O56" s="8"/>
      <c r="P56" s="8" t="n">
        <f aca="false">P57+P70+P76</f>
        <v>1910016.28</v>
      </c>
      <c r="Q56" s="8"/>
      <c r="R56" s="8" t="n">
        <v>0</v>
      </c>
      <c r="S56" s="8" t="n">
        <v>1769648.22</v>
      </c>
      <c r="T56" s="8" t="n">
        <v>0</v>
      </c>
    </row>
    <row r="57" customFormat="false" ht="15" hidden="false" customHeight="true" outlineLevel="0" collapsed="false">
      <c r="A57" s="5" t="s">
        <v>70</v>
      </c>
      <c r="B57" s="5"/>
      <c r="C57" s="5"/>
      <c r="D57" s="5"/>
      <c r="E57" s="5"/>
      <c r="F57" s="4" t="s">
        <v>71</v>
      </c>
      <c r="G57" s="4"/>
      <c r="H57" s="4"/>
      <c r="I57" s="4"/>
      <c r="J57" s="4"/>
      <c r="K57" s="7" t="n">
        <f aca="false">K58+K62+K64+K66+K68+K60</f>
        <v>4867527</v>
      </c>
      <c r="L57" s="7"/>
      <c r="M57" s="7" t="n">
        <f aca="false">M62+M64</f>
        <v>100000</v>
      </c>
      <c r="N57" s="7"/>
      <c r="O57" s="7"/>
      <c r="P57" s="7" t="n">
        <v>1700016.28</v>
      </c>
      <c r="Q57" s="7"/>
      <c r="R57" s="7" t="n">
        <v>0</v>
      </c>
      <c r="S57" s="7" t="n">
        <v>1559648.22</v>
      </c>
      <c r="T57" s="7" t="n">
        <v>0</v>
      </c>
    </row>
    <row r="58" customFormat="false" ht="34.5" hidden="false" customHeight="true" outlineLevel="0" collapsed="false">
      <c r="A58" s="5" t="s">
        <v>72</v>
      </c>
      <c r="B58" s="5"/>
      <c r="C58" s="5"/>
      <c r="D58" s="5"/>
      <c r="E58" s="5"/>
      <c r="F58" s="4" t="s">
        <v>73</v>
      </c>
      <c r="G58" s="4"/>
      <c r="H58" s="4"/>
      <c r="I58" s="4"/>
      <c r="J58" s="4"/>
      <c r="K58" s="10" t="n">
        <f aca="false">K59</f>
        <v>723699.5</v>
      </c>
      <c r="L58" s="10"/>
      <c r="M58" s="10" t="n">
        <v>0</v>
      </c>
      <c r="N58" s="10"/>
      <c r="O58" s="10"/>
      <c r="P58" s="10" t="n">
        <v>1700016.28</v>
      </c>
      <c r="Q58" s="10"/>
      <c r="R58" s="7" t="n">
        <v>0</v>
      </c>
      <c r="S58" s="7" t="n">
        <v>1559648.22</v>
      </c>
      <c r="T58" s="7" t="n">
        <v>0</v>
      </c>
    </row>
    <row r="59" customFormat="false" ht="34.5" hidden="false" customHeight="true" outlineLevel="0" collapsed="false">
      <c r="A59" s="5" t="s">
        <v>19</v>
      </c>
      <c r="B59" s="5"/>
      <c r="C59" s="5"/>
      <c r="D59" s="5"/>
      <c r="E59" s="5"/>
      <c r="F59" s="4" t="s">
        <v>73</v>
      </c>
      <c r="G59" s="4"/>
      <c r="H59" s="4" t="s">
        <v>20</v>
      </c>
      <c r="I59" s="4"/>
      <c r="J59" s="4"/>
      <c r="K59" s="10" t="n">
        <v>723699.5</v>
      </c>
      <c r="L59" s="10"/>
      <c r="M59" s="10" t="n">
        <v>0</v>
      </c>
      <c r="N59" s="10"/>
      <c r="O59" s="10"/>
      <c r="P59" s="10" t="n">
        <v>1700016.28</v>
      </c>
      <c r="Q59" s="10"/>
      <c r="R59" s="7" t="n">
        <v>0</v>
      </c>
      <c r="S59" s="7" t="n">
        <v>1559648.22</v>
      </c>
      <c r="T59" s="7" t="n">
        <v>0</v>
      </c>
    </row>
    <row r="60" customFormat="false" ht="34.5" hidden="false" customHeight="true" outlineLevel="0" collapsed="false">
      <c r="A60" s="9" t="s">
        <v>74</v>
      </c>
      <c r="B60" s="9"/>
      <c r="C60" s="9"/>
      <c r="D60" s="9"/>
      <c r="E60" s="9"/>
      <c r="F60" s="4" t="n">
        <v>1340129990</v>
      </c>
      <c r="G60" s="4"/>
      <c r="H60" s="4"/>
      <c r="I60" s="4"/>
      <c r="J60" s="4"/>
      <c r="K60" s="10" t="n">
        <f aca="false">K61</f>
        <v>9963.56</v>
      </c>
      <c r="L60" s="10"/>
      <c r="M60" s="10" t="n">
        <v>0</v>
      </c>
      <c r="N60" s="10"/>
      <c r="O60" s="10"/>
      <c r="P60" s="10" t="n">
        <v>0</v>
      </c>
      <c r="Q60" s="10"/>
      <c r="R60" s="7" t="n">
        <v>0</v>
      </c>
      <c r="S60" s="7" t="n">
        <v>0</v>
      </c>
      <c r="T60" s="7" t="n">
        <v>0</v>
      </c>
    </row>
    <row r="61" customFormat="false" ht="34.5" hidden="false" customHeight="true" outlineLevel="0" collapsed="false">
      <c r="A61" s="9" t="s">
        <v>19</v>
      </c>
      <c r="B61" s="9"/>
      <c r="C61" s="9"/>
      <c r="D61" s="9"/>
      <c r="E61" s="9"/>
      <c r="F61" s="4" t="n">
        <v>1340129990</v>
      </c>
      <c r="G61" s="4"/>
      <c r="H61" s="4" t="n">
        <v>240</v>
      </c>
      <c r="I61" s="4"/>
      <c r="J61" s="4"/>
      <c r="K61" s="10" t="n">
        <v>9963.56</v>
      </c>
      <c r="L61" s="10"/>
      <c r="M61" s="10" t="n">
        <v>0</v>
      </c>
      <c r="N61" s="10"/>
      <c r="O61" s="10"/>
      <c r="P61" s="10" t="n">
        <v>0</v>
      </c>
      <c r="Q61" s="10"/>
      <c r="R61" s="7" t="n">
        <v>0</v>
      </c>
      <c r="S61" s="7" t="n">
        <v>0</v>
      </c>
      <c r="T61" s="7" t="n">
        <v>0</v>
      </c>
    </row>
    <row r="62" customFormat="false" ht="57.75" hidden="false" customHeight="true" outlineLevel="0" collapsed="false">
      <c r="A62" s="5" t="s">
        <v>75</v>
      </c>
      <c r="B62" s="5"/>
      <c r="C62" s="5"/>
      <c r="D62" s="5"/>
      <c r="E62" s="5"/>
      <c r="F62" s="6" t="n">
        <v>1340170910</v>
      </c>
      <c r="G62" s="6"/>
      <c r="H62" s="6"/>
      <c r="I62" s="6"/>
      <c r="J62" s="4"/>
      <c r="K62" s="10" t="n">
        <v>100000</v>
      </c>
      <c r="L62" s="10"/>
      <c r="M62" s="10" t="n">
        <v>100000</v>
      </c>
      <c r="N62" s="10"/>
      <c r="O62" s="10"/>
      <c r="P62" s="10" t="n">
        <v>0</v>
      </c>
      <c r="Q62" s="10"/>
      <c r="R62" s="7" t="n">
        <v>0</v>
      </c>
      <c r="S62" s="7" t="n">
        <v>0</v>
      </c>
      <c r="T62" s="7" t="n">
        <v>0</v>
      </c>
    </row>
    <row r="63" customFormat="false" ht="34.5" hidden="false" customHeight="true" outlineLevel="0" collapsed="false">
      <c r="A63" s="5" t="s">
        <v>19</v>
      </c>
      <c r="B63" s="5"/>
      <c r="C63" s="5"/>
      <c r="D63" s="5"/>
      <c r="E63" s="5"/>
      <c r="F63" s="6" t="n">
        <v>1340170910</v>
      </c>
      <c r="G63" s="6"/>
      <c r="H63" s="6" t="n">
        <v>240</v>
      </c>
      <c r="I63" s="6"/>
      <c r="J63" s="4" t="n">
        <v>10000</v>
      </c>
      <c r="K63" s="10" t="n">
        <v>100000</v>
      </c>
      <c r="L63" s="10"/>
      <c r="M63" s="10" t="n">
        <v>100000</v>
      </c>
      <c r="N63" s="10"/>
      <c r="O63" s="10"/>
      <c r="P63" s="10" t="n">
        <v>0</v>
      </c>
      <c r="Q63" s="10"/>
      <c r="R63" s="7" t="n">
        <v>0</v>
      </c>
      <c r="S63" s="7" t="n">
        <v>0</v>
      </c>
      <c r="T63" s="7" t="n">
        <v>0</v>
      </c>
    </row>
    <row r="64" customFormat="false" ht="34.5" hidden="false" customHeight="true" outlineLevel="0" collapsed="false">
      <c r="A64" s="5" t="s">
        <v>72</v>
      </c>
      <c r="B64" s="5"/>
      <c r="C64" s="5"/>
      <c r="D64" s="5"/>
      <c r="E64" s="5"/>
      <c r="F64" s="4" t="s">
        <v>76</v>
      </c>
      <c r="G64" s="4"/>
      <c r="H64" s="4"/>
      <c r="I64" s="4"/>
      <c r="J64" s="4"/>
      <c r="K64" s="10" t="n">
        <f aca="false">K65</f>
        <v>1912357.94</v>
      </c>
      <c r="L64" s="10"/>
      <c r="M64" s="10" t="n">
        <v>0</v>
      </c>
      <c r="N64" s="10"/>
      <c r="O64" s="10"/>
      <c r="P64" s="10" t="n">
        <v>0</v>
      </c>
      <c r="Q64" s="10"/>
      <c r="R64" s="7" t="n">
        <v>0</v>
      </c>
      <c r="S64" s="7" t="n">
        <v>0</v>
      </c>
      <c r="T64" s="7" t="n">
        <v>0</v>
      </c>
    </row>
    <row r="65" customFormat="false" ht="34.5" hidden="false" customHeight="true" outlineLevel="0" collapsed="false">
      <c r="A65" s="5" t="s">
        <v>19</v>
      </c>
      <c r="B65" s="5"/>
      <c r="C65" s="5"/>
      <c r="D65" s="5"/>
      <c r="E65" s="5"/>
      <c r="F65" s="4" t="s">
        <v>76</v>
      </c>
      <c r="G65" s="4"/>
      <c r="H65" s="4" t="s">
        <v>20</v>
      </c>
      <c r="I65" s="4"/>
      <c r="J65" s="4"/>
      <c r="K65" s="10" t="n">
        <v>1912357.94</v>
      </c>
      <c r="L65" s="10"/>
      <c r="M65" s="7" t="n">
        <v>0</v>
      </c>
      <c r="N65" s="7"/>
      <c r="O65" s="7"/>
      <c r="P65" s="7" t="n">
        <v>0</v>
      </c>
      <c r="Q65" s="7"/>
      <c r="R65" s="7" t="n">
        <v>0</v>
      </c>
      <c r="S65" s="7" t="n">
        <v>0</v>
      </c>
      <c r="T65" s="7" t="n">
        <v>0</v>
      </c>
    </row>
    <row r="66" customFormat="false" ht="88.5" hidden="false" customHeight="true" outlineLevel="0" collapsed="false">
      <c r="A66" s="5" t="s">
        <v>77</v>
      </c>
      <c r="B66" s="5"/>
      <c r="C66" s="5"/>
      <c r="D66" s="5"/>
      <c r="E66" s="5"/>
      <c r="F66" s="4" t="s">
        <v>78</v>
      </c>
      <c r="G66" s="4"/>
      <c r="H66" s="4"/>
      <c r="I66" s="4"/>
      <c r="J66" s="4"/>
      <c r="K66" s="7" t="n">
        <f aca="false">K67</f>
        <v>2120495.9</v>
      </c>
      <c r="L66" s="7"/>
      <c r="M66" s="7" t="n">
        <v>0</v>
      </c>
      <c r="N66" s="7"/>
      <c r="O66" s="7"/>
      <c r="P66" s="7" t="n">
        <v>0</v>
      </c>
      <c r="Q66" s="7"/>
      <c r="R66" s="7" t="n">
        <v>0</v>
      </c>
      <c r="S66" s="7" t="n">
        <v>0</v>
      </c>
      <c r="T66" s="7" t="n">
        <v>0</v>
      </c>
    </row>
    <row r="67" customFormat="false" ht="15" hidden="false" customHeight="true" outlineLevel="0" collapsed="false">
      <c r="A67" s="5" t="s">
        <v>79</v>
      </c>
      <c r="B67" s="5"/>
      <c r="C67" s="5"/>
      <c r="D67" s="5"/>
      <c r="E67" s="5"/>
      <c r="F67" s="4" t="s">
        <v>78</v>
      </c>
      <c r="G67" s="4"/>
      <c r="H67" s="4" t="s">
        <v>80</v>
      </c>
      <c r="I67" s="4"/>
      <c r="J67" s="4"/>
      <c r="K67" s="7" t="n">
        <v>2120495.9</v>
      </c>
      <c r="L67" s="7"/>
      <c r="M67" s="7" t="n">
        <v>0</v>
      </c>
      <c r="N67" s="7"/>
      <c r="O67" s="7"/>
      <c r="P67" s="7" t="n">
        <v>0</v>
      </c>
      <c r="Q67" s="7"/>
      <c r="R67" s="7" t="n">
        <v>0</v>
      </c>
      <c r="S67" s="7" t="n">
        <v>0</v>
      </c>
      <c r="T67" s="7" t="n">
        <v>0</v>
      </c>
    </row>
    <row r="68" customFormat="false" ht="15" hidden="false" customHeight="true" outlineLevel="0" collapsed="false">
      <c r="A68" s="5" t="s">
        <v>75</v>
      </c>
      <c r="B68" s="5"/>
      <c r="C68" s="5"/>
      <c r="D68" s="5"/>
      <c r="E68" s="5"/>
      <c r="F68" s="6" t="s">
        <v>81</v>
      </c>
      <c r="G68" s="6"/>
      <c r="H68" s="6"/>
      <c r="I68" s="6"/>
      <c r="J68" s="4"/>
      <c r="K68" s="7" t="n">
        <f aca="false">K69</f>
        <v>1010.1</v>
      </c>
      <c r="L68" s="7"/>
      <c r="M68" s="7" t="n">
        <v>0</v>
      </c>
      <c r="N68" s="7"/>
      <c r="O68" s="7"/>
      <c r="P68" s="7" t="n">
        <v>0</v>
      </c>
      <c r="Q68" s="7"/>
      <c r="R68" s="7" t="n">
        <v>0</v>
      </c>
      <c r="S68" s="7" t="n">
        <v>0</v>
      </c>
      <c r="T68" s="7" t="n">
        <v>0</v>
      </c>
    </row>
    <row r="69" customFormat="false" ht="15" hidden="false" customHeight="true" outlineLevel="0" collapsed="false">
      <c r="A69" s="5" t="s">
        <v>19</v>
      </c>
      <c r="B69" s="5"/>
      <c r="C69" s="5"/>
      <c r="D69" s="5"/>
      <c r="E69" s="5"/>
      <c r="F69" s="6" t="s">
        <v>81</v>
      </c>
      <c r="G69" s="6"/>
      <c r="H69" s="6" t="n">
        <v>240</v>
      </c>
      <c r="I69" s="6"/>
      <c r="J69" s="4"/>
      <c r="K69" s="7" t="n">
        <v>1010.1</v>
      </c>
      <c r="L69" s="7"/>
      <c r="M69" s="7" t="n">
        <v>0</v>
      </c>
      <c r="N69" s="7"/>
      <c r="O69" s="7"/>
      <c r="P69" s="7" t="n">
        <v>0</v>
      </c>
      <c r="Q69" s="7"/>
      <c r="R69" s="7" t="n">
        <v>0</v>
      </c>
      <c r="S69" s="7" t="n">
        <v>0</v>
      </c>
      <c r="T69" s="7" t="n">
        <v>0</v>
      </c>
    </row>
    <row r="70" customFormat="false" ht="23.25" hidden="false" customHeight="true" outlineLevel="0" collapsed="false">
      <c r="A70" s="5" t="s">
        <v>82</v>
      </c>
      <c r="B70" s="5"/>
      <c r="C70" s="5"/>
      <c r="D70" s="5"/>
      <c r="E70" s="5"/>
      <c r="F70" s="4" t="s">
        <v>83</v>
      </c>
      <c r="G70" s="4"/>
      <c r="H70" s="4"/>
      <c r="I70" s="4"/>
      <c r="J70" s="4"/>
      <c r="K70" s="7" t="n">
        <f aca="false">K71+K74</f>
        <v>286376.48</v>
      </c>
      <c r="L70" s="7"/>
      <c r="M70" s="7" t="n">
        <v>0</v>
      </c>
      <c r="N70" s="7"/>
      <c r="O70" s="7"/>
      <c r="P70" s="7" t="n">
        <f aca="false">P71</f>
        <v>160000</v>
      </c>
      <c r="Q70" s="7"/>
      <c r="R70" s="7" t="n">
        <v>0</v>
      </c>
      <c r="S70" s="7" t="n">
        <f aca="false">S71</f>
        <v>160000</v>
      </c>
      <c r="T70" s="7" t="n">
        <v>0</v>
      </c>
    </row>
    <row r="71" customFormat="false" ht="57" hidden="false" customHeight="true" outlineLevel="0" collapsed="false">
      <c r="A71" s="5" t="s">
        <v>84</v>
      </c>
      <c r="B71" s="5"/>
      <c r="C71" s="5"/>
      <c r="D71" s="5"/>
      <c r="E71" s="5"/>
      <c r="F71" s="4" t="s">
        <v>85</v>
      </c>
      <c r="G71" s="4"/>
      <c r="H71" s="4"/>
      <c r="I71" s="4"/>
      <c r="J71" s="4"/>
      <c r="K71" s="7" t="n">
        <f aca="false">K72+K73</f>
        <v>140682.27</v>
      </c>
      <c r="L71" s="7"/>
      <c r="M71" s="7" t="n">
        <v>0</v>
      </c>
      <c r="N71" s="7"/>
      <c r="O71" s="7"/>
      <c r="P71" s="7" t="n">
        <f aca="false">P72+P73</f>
        <v>160000</v>
      </c>
      <c r="Q71" s="7"/>
      <c r="R71" s="7" t="n">
        <v>0</v>
      </c>
      <c r="S71" s="7" t="n">
        <f aca="false">S72+S73</f>
        <v>160000</v>
      </c>
      <c r="T71" s="7" t="n">
        <v>0</v>
      </c>
    </row>
    <row r="72" customFormat="false" ht="23.25" hidden="false" customHeight="true" outlineLevel="0" collapsed="false">
      <c r="A72" s="5" t="s">
        <v>86</v>
      </c>
      <c r="B72" s="5"/>
      <c r="C72" s="5"/>
      <c r="D72" s="5"/>
      <c r="E72" s="5"/>
      <c r="F72" s="4" t="s">
        <v>85</v>
      </c>
      <c r="G72" s="4"/>
      <c r="H72" s="4" t="s">
        <v>87</v>
      </c>
      <c r="I72" s="4"/>
      <c r="J72" s="4"/>
      <c r="K72" s="7" t="n">
        <v>55500</v>
      </c>
      <c r="L72" s="7"/>
      <c r="M72" s="7" t="n">
        <v>0</v>
      </c>
      <c r="N72" s="7"/>
      <c r="O72" s="7"/>
      <c r="P72" s="7" t="n">
        <v>25000</v>
      </c>
      <c r="Q72" s="7"/>
      <c r="R72" s="7" t="n">
        <v>0</v>
      </c>
      <c r="S72" s="7" t="n">
        <v>25000</v>
      </c>
      <c r="T72" s="7" t="n">
        <v>0</v>
      </c>
    </row>
    <row r="73" customFormat="false" ht="34.5" hidden="false" customHeight="true" outlineLevel="0" collapsed="false">
      <c r="A73" s="5" t="s">
        <v>19</v>
      </c>
      <c r="B73" s="5"/>
      <c r="C73" s="5"/>
      <c r="D73" s="5"/>
      <c r="E73" s="5"/>
      <c r="F73" s="4" t="s">
        <v>85</v>
      </c>
      <c r="G73" s="4"/>
      <c r="H73" s="4" t="s">
        <v>20</v>
      </c>
      <c r="I73" s="4"/>
      <c r="J73" s="4"/>
      <c r="K73" s="7" t="n">
        <v>85182.27</v>
      </c>
      <c r="L73" s="7"/>
      <c r="M73" s="7" t="n">
        <v>0</v>
      </c>
      <c r="N73" s="7"/>
      <c r="O73" s="7"/>
      <c r="P73" s="7" t="n">
        <v>135000</v>
      </c>
      <c r="Q73" s="7"/>
      <c r="R73" s="7" t="n">
        <v>0</v>
      </c>
      <c r="S73" s="7" t="n">
        <v>135000</v>
      </c>
      <c r="T73" s="7" t="n">
        <v>0</v>
      </c>
    </row>
    <row r="74" customFormat="false" ht="45.75" hidden="false" customHeight="true" outlineLevel="0" collapsed="false">
      <c r="A74" s="5" t="s">
        <v>88</v>
      </c>
      <c r="B74" s="5"/>
      <c r="C74" s="5"/>
      <c r="D74" s="5"/>
      <c r="E74" s="5"/>
      <c r="F74" s="4" t="s">
        <v>89</v>
      </c>
      <c r="G74" s="4"/>
      <c r="H74" s="4"/>
      <c r="I74" s="4"/>
      <c r="J74" s="4"/>
      <c r="K74" s="7" t="n">
        <f aca="false">K75</f>
        <v>145694.21</v>
      </c>
      <c r="L74" s="7"/>
      <c r="M74" s="7" t="n">
        <v>0</v>
      </c>
      <c r="N74" s="7"/>
      <c r="O74" s="7"/>
      <c r="P74" s="7" t="n">
        <v>0</v>
      </c>
      <c r="Q74" s="7"/>
      <c r="R74" s="7" t="n">
        <v>0</v>
      </c>
      <c r="S74" s="7" t="n">
        <v>0</v>
      </c>
      <c r="T74" s="7" t="n">
        <v>0</v>
      </c>
    </row>
    <row r="75" customFormat="false" ht="15" hidden="false" customHeight="true" outlineLevel="0" collapsed="false">
      <c r="A75" s="5" t="s">
        <v>79</v>
      </c>
      <c r="B75" s="5"/>
      <c r="C75" s="5"/>
      <c r="D75" s="5"/>
      <c r="E75" s="5"/>
      <c r="F75" s="4" t="s">
        <v>89</v>
      </c>
      <c r="G75" s="4"/>
      <c r="H75" s="4" t="s">
        <v>80</v>
      </c>
      <c r="I75" s="4"/>
      <c r="J75" s="4"/>
      <c r="K75" s="7" t="n">
        <f aca="false">193784.96-48090.75</f>
        <v>145694.21</v>
      </c>
      <c r="L75" s="7"/>
      <c r="M75" s="7" t="n">
        <v>0</v>
      </c>
      <c r="N75" s="7"/>
      <c r="O75" s="7"/>
      <c r="P75" s="7" t="n">
        <v>0</v>
      </c>
      <c r="Q75" s="7"/>
      <c r="R75" s="7" t="n">
        <v>0</v>
      </c>
      <c r="S75" s="7" t="n">
        <v>0</v>
      </c>
      <c r="T75" s="7" t="n">
        <v>0</v>
      </c>
    </row>
    <row r="76" customFormat="false" ht="34.5" hidden="false" customHeight="true" outlineLevel="0" collapsed="false">
      <c r="A76" s="5" t="s">
        <v>90</v>
      </c>
      <c r="B76" s="5"/>
      <c r="C76" s="5"/>
      <c r="D76" s="5"/>
      <c r="E76" s="5"/>
      <c r="F76" s="4" t="s">
        <v>91</v>
      </c>
      <c r="G76" s="4"/>
      <c r="H76" s="4"/>
      <c r="I76" s="4"/>
      <c r="J76" s="4"/>
      <c r="K76" s="7" t="n">
        <f aca="false">K77</f>
        <v>207</v>
      </c>
      <c r="L76" s="7"/>
      <c r="M76" s="7" t="n">
        <v>0</v>
      </c>
      <c r="N76" s="7"/>
      <c r="O76" s="7"/>
      <c r="P76" s="7" t="n">
        <v>50000</v>
      </c>
      <c r="Q76" s="7"/>
      <c r="R76" s="7" t="n">
        <v>0</v>
      </c>
      <c r="S76" s="7" t="n">
        <v>50000</v>
      </c>
      <c r="T76" s="7" t="n">
        <v>0</v>
      </c>
    </row>
    <row r="77" customFormat="false" ht="15" hidden="false" customHeight="true" outlineLevel="0" collapsed="false">
      <c r="A77" s="5" t="s">
        <v>92</v>
      </c>
      <c r="B77" s="5"/>
      <c r="C77" s="5"/>
      <c r="D77" s="5"/>
      <c r="E77" s="5"/>
      <c r="F77" s="4" t="s">
        <v>93</v>
      </c>
      <c r="G77" s="4"/>
      <c r="H77" s="4"/>
      <c r="I77" s="4"/>
      <c r="J77" s="4"/>
      <c r="K77" s="7" t="n">
        <f aca="false">K78</f>
        <v>207</v>
      </c>
      <c r="L77" s="7"/>
      <c r="M77" s="7" t="n">
        <v>0</v>
      </c>
      <c r="N77" s="7"/>
      <c r="O77" s="7"/>
      <c r="P77" s="7" t="n">
        <v>50000</v>
      </c>
      <c r="Q77" s="7"/>
      <c r="R77" s="7" t="n">
        <v>0</v>
      </c>
      <c r="S77" s="7" t="n">
        <v>50000</v>
      </c>
      <c r="T77" s="7" t="n">
        <v>0</v>
      </c>
    </row>
    <row r="78" customFormat="false" ht="34.5" hidden="false" customHeight="true" outlineLevel="0" collapsed="false">
      <c r="A78" s="5" t="s">
        <v>19</v>
      </c>
      <c r="B78" s="5"/>
      <c r="C78" s="5"/>
      <c r="D78" s="5"/>
      <c r="E78" s="5"/>
      <c r="F78" s="4" t="s">
        <v>93</v>
      </c>
      <c r="G78" s="4"/>
      <c r="H78" s="4" t="s">
        <v>20</v>
      </c>
      <c r="I78" s="4"/>
      <c r="J78" s="4"/>
      <c r="K78" s="7" t="n">
        <v>207</v>
      </c>
      <c r="L78" s="7"/>
      <c r="M78" s="7" t="n">
        <v>0</v>
      </c>
      <c r="N78" s="7"/>
      <c r="O78" s="7"/>
      <c r="P78" s="7" t="n">
        <v>50000</v>
      </c>
      <c r="Q78" s="7"/>
      <c r="R78" s="7" t="n">
        <v>0</v>
      </c>
      <c r="S78" s="7" t="n">
        <v>50000</v>
      </c>
      <c r="T78" s="7" t="n">
        <v>0</v>
      </c>
    </row>
    <row r="79" customFormat="false" ht="18" hidden="false" customHeight="true" outlineLevel="0" collapsed="false">
      <c r="A79" s="12" t="s">
        <v>94</v>
      </c>
      <c r="B79" s="12"/>
      <c r="C79" s="12"/>
      <c r="D79" s="12"/>
      <c r="E79" s="12"/>
      <c r="F79" s="14" t="s">
        <v>95</v>
      </c>
      <c r="G79" s="14"/>
      <c r="H79" s="13"/>
      <c r="I79" s="13"/>
      <c r="J79" s="13"/>
      <c r="K79" s="8" t="n">
        <f aca="false">K80</f>
        <v>285249.26</v>
      </c>
      <c r="L79" s="8"/>
      <c r="M79" s="8" t="n">
        <v>0</v>
      </c>
      <c r="N79" s="8"/>
      <c r="O79" s="8"/>
      <c r="P79" s="8" t="n">
        <v>42000</v>
      </c>
      <c r="Q79" s="8"/>
      <c r="R79" s="8" t="n">
        <v>0</v>
      </c>
      <c r="S79" s="8" t="n">
        <v>42000</v>
      </c>
      <c r="T79" s="8" t="n">
        <v>0</v>
      </c>
    </row>
    <row r="80" customFormat="false" ht="34.5" hidden="false" customHeight="true" outlineLevel="0" collapsed="false">
      <c r="A80" s="5" t="s">
        <v>96</v>
      </c>
      <c r="B80" s="5"/>
      <c r="C80" s="5"/>
      <c r="D80" s="5"/>
      <c r="E80" s="5"/>
      <c r="F80" s="4" t="s">
        <v>97</v>
      </c>
      <c r="G80" s="4"/>
      <c r="H80" s="4"/>
      <c r="I80" s="4"/>
      <c r="J80" s="4"/>
      <c r="K80" s="7" t="n">
        <f aca="false">K81+K86</f>
        <v>285249.26</v>
      </c>
      <c r="L80" s="7"/>
      <c r="M80" s="7" t="n">
        <v>0</v>
      </c>
      <c r="N80" s="7"/>
      <c r="O80" s="7"/>
      <c r="P80" s="7" t="n">
        <v>42000</v>
      </c>
      <c r="Q80" s="7"/>
      <c r="R80" s="7" t="n">
        <v>0</v>
      </c>
      <c r="S80" s="7" t="n">
        <v>42000</v>
      </c>
      <c r="T80" s="7" t="n">
        <v>0</v>
      </c>
    </row>
    <row r="81" customFormat="false" ht="23.25" hidden="false" customHeight="true" outlineLevel="0" collapsed="false">
      <c r="A81" s="5" t="s">
        <v>98</v>
      </c>
      <c r="B81" s="5"/>
      <c r="C81" s="5"/>
      <c r="D81" s="5"/>
      <c r="E81" s="5"/>
      <c r="F81" s="4" t="s">
        <v>99</v>
      </c>
      <c r="G81" s="4"/>
      <c r="H81" s="4"/>
      <c r="I81" s="4"/>
      <c r="J81" s="4"/>
      <c r="K81" s="7" t="n">
        <f aca="false">K82+K85</f>
        <v>147316.12</v>
      </c>
      <c r="L81" s="7"/>
      <c r="M81" s="7" t="n">
        <v>0</v>
      </c>
      <c r="N81" s="7"/>
      <c r="O81" s="7"/>
      <c r="P81" s="7" t="n">
        <v>42000</v>
      </c>
      <c r="Q81" s="7"/>
      <c r="R81" s="7" t="n">
        <v>0</v>
      </c>
      <c r="S81" s="7" t="n">
        <v>42000</v>
      </c>
      <c r="T81" s="7" t="n">
        <v>0</v>
      </c>
    </row>
    <row r="82" customFormat="false" ht="36.75" hidden="false" customHeight="true" outlineLevel="0" collapsed="false">
      <c r="A82" s="5" t="s">
        <v>100</v>
      </c>
      <c r="B82" s="5"/>
      <c r="C82" s="5"/>
      <c r="D82" s="5"/>
      <c r="E82" s="5"/>
      <c r="F82" s="4" t="s">
        <v>101</v>
      </c>
      <c r="G82" s="4"/>
      <c r="H82" s="4"/>
      <c r="I82" s="4"/>
      <c r="J82" s="4"/>
      <c r="K82" s="7" t="n">
        <f aca="false">K83</f>
        <v>145000</v>
      </c>
      <c r="L82" s="7"/>
      <c r="M82" s="7" t="n">
        <v>0</v>
      </c>
      <c r="N82" s="7"/>
      <c r="O82" s="7"/>
      <c r="P82" s="7" t="n">
        <v>12000</v>
      </c>
      <c r="Q82" s="7"/>
      <c r="R82" s="7" t="n">
        <v>0</v>
      </c>
      <c r="S82" s="7" t="n">
        <v>12000</v>
      </c>
      <c r="T82" s="7" t="n">
        <v>0</v>
      </c>
    </row>
    <row r="83" customFormat="false" ht="29.25" hidden="false" customHeight="true" outlineLevel="0" collapsed="false">
      <c r="A83" s="5" t="s">
        <v>36</v>
      </c>
      <c r="B83" s="5"/>
      <c r="C83" s="5"/>
      <c r="D83" s="5"/>
      <c r="E83" s="5"/>
      <c r="F83" s="4" t="s">
        <v>101</v>
      </c>
      <c r="G83" s="4"/>
      <c r="H83" s="4" t="s">
        <v>37</v>
      </c>
      <c r="I83" s="4"/>
      <c r="J83" s="4"/>
      <c r="K83" s="7" t="n">
        <v>145000</v>
      </c>
      <c r="L83" s="7"/>
      <c r="M83" s="7" t="n">
        <v>0</v>
      </c>
      <c r="N83" s="7"/>
      <c r="O83" s="7"/>
      <c r="P83" s="7" t="n">
        <v>12000</v>
      </c>
      <c r="Q83" s="7"/>
      <c r="R83" s="7" t="n">
        <v>0</v>
      </c>
      <c r="S83" s="7" t="n">
        <v>12000</v>
      </c>
      <c r="T83" s="7" t="n">
        <v>0</v>
      </c>
    </row>
    <row r="84" customFormat="false" ht="37.5" hidden="false" customHeight="true" outlineLevel="0" collapsed="false">
      <c r="A84" s="5" t="s">
        <v>102</v>
      </c>
      <c r="B84" s="5"/>
      <c r="C84" s="5"/>
      <c r="D84" s="5"/>
      <c r="E84" s="5"/>
      <c r="F84" s="4" t="s">
        <v>103</v>
      </c>
      <c r="G84" s="4"/>
      <c r="H84" s="4"/>
      <c r="I84" s="4"/>
      <c r="J84" s="4"/>
      <c r="K84" s="7" t="n">
        <f aca="false">K85</f>
        <v>2316.12</v>
      </c>
      <c r="L84" s="7"/>
      <c r="M84" s="7" t="n">
        <v>0</v>
      </c>
      <c r="N84" s="7"/>
      <c r="O84" s="7"/>
      <c r="P84" s="7" t="n">
        <v>20000</v>
      </c>
      <c r="Q84" s="7"/>
      <c r="R84" s="7" t="n">
        <v>0</v>
      </c>
      <c r="S84" s="7" t="n">
        <v>20000</v>
      </c>
      <c r="T84" s="7" t="n">
        <v>0</v>
      </c>
    </row>
    <row r="85" customFormat="false" ht="33.75" hidden="false" customHeight="true" outlineLevel="0" collapsed="false">
      <c r="A85" s="5" t="s">
        <v>34</v>
      </c>
      <c r="B85" s="5"/>
      <c r="C85" s="5"/>
      <c r="D85" s="5"/>
      <c r="E85" s="5"/>
      <c r="F85" s="4" t="s">
        <v>103</v>
      </c>
      <c r="G85" s="4"/>
      <c r="H85" s="4" t="s">
        <v>35</v>
      </c>
      <c r="I85" s="4"/>
      <c r="J85" s="4"/>
      <c r="K85" s="7" t="n">
        <v>2316.12</v>
      </c>
      <c r="L85" s="7"/>
      <c r="M85" s="7" t="n">
        <v>0</v>
      </c>
      <c r="N85" s="7"/>
      <c r="O85" s="7"/>
      <c r="P85" s="7" t="n">
        <v>20000</v>
      </c>
      <c r="Q85" s="7"/>
      <c r="R85" s="7" t="n">
        <v>0</v>
      </c>
      <c r="S85" s="7" t="n">
        <v>20000</v>
      </c>
      <c r="T85" s="7" t="n">
        <v>0</v>
      </c>
    </row>
    <row r="86" customFormat="false" ht="34.5" hidden="false" customHeight="true" outlineLevel="0" collapsed="false">
      <c r="A86" s="5" t="s">
        <v>104</v>
      </c>
      <c r="B86" s="5"/>
      <c r="C86" s="5"/>
      <c r="D86" s="5"/>
      <c r="E86" s="5"/>
      <c r="F86" s="4" t="s">
        <v>105</v>
      </c>
      <c r="G86" s="4"/>
      <c r="H86" s="4"/>
      <c r="I86" s="4"/>
      <c r="J86" s="4"/>
      <c r="K86" s="7" t="n">
        <f aca="false">K87</f>
        <v>137933.14</v>
      </c>
      <c r="L86" s="7"/>
      <c r="M86" s="7" t="n">
        <v>0</v>
      </c>
      <c r="N86" s="7"/>
      <c r="O86" s="7"/>
      <c r="P86" s="7" t="n">
        <v>0</v>
      </c>
      <c r="Q86" s="7"/>
      <c r="R86" s="7" t="n">
        <v>0</v>
      </c>
      <c r="S86" s="7" t="n">
        <v>0</v>
      </c>
      <c r="T86" s="7" t="n">
        <v>0</v>
      </c>
    </row>
    <row r="87" customFormat="false" ht="35.25" hidden="false" customHeight="true" outlineLevel="0" collapsed="false">
      <c r="A87" s="5" t="s">
        <v>106</v>
      </c>
      <c r="B87" s="5"/>
      <c r="C87" s="5"/>
      <c r="D87" s="5"/>
      <c r="E87" s="5"/>
      <c r="F87" s="4" t="s">
        <v>107</v>
      </c>
      <c r="G87" s="4"/>
      <c r="H87" s="4"/>
      <c r="I87" s="4"/>
      <c r="J87" s="4"/>
      <c r="K87" s="7" t="n">
        <f aca="false">K88</f>
        <v>137933.14</v>
      </c>
      <c r="L87" s="7"/>
      <c r="M87" s="7" t="n">
        <v>0</v>
      </c>
      <c r="N87" s="7"/>
      <c r="O87" s="7"/>
      <c r="P87" s="7" t="n">
        <v>0</v>
      </c>
      <c r="Q87" s="7"/>
      <c r="R87" s="7" t="n">
        <v>0</v>
      </c>
      <c r="S87" s="7" t="n">
        <v>0</v>
      </c>
      <c r="T87" s="7" t="n">
        <v>0</v>
      </c>
    </row>
    <row r="88" customFormat="false" ht="28.5" hidden="false" customHeight="true" outlineLevel="0" collapsed="false">
      <c r="A88" s="5" t="s">
        <v>108</v>
      </c>
      <c r="B88" s="5"/>
      <c r="C88" s="5"/>
      <c r="D88" s="5"/>
      <c r="E88" s="5"/>
      <c r="F88" s="4" t="s">
        <v>107</v>
      </c>
      <c r="G88" s="4"/>
      <c r="H88" s="4" t="s">
        <v>109</v>
      </c>
      <c r="I88" s="4"/>
      <c r="J88" s="4"/>
      <c r="K88" s="7" t="n">
        <v>137933.14</v>
      </c>
      <c r="L88" s="7"/>
      <c r="M88" s="7" t="n">
        <v>0</v>
      </c>
      <c r="N88" s="7"/>
      <c r="O88" s="7"/>
      <c r="P88" s="7" t="n">
        <v>0</v>
      </c>
      <c r="Q88" s="7"/>
      <c r="R88" s="7" t="n">
        <v>0</v>
      </c>
      <c r="S88" s="7" t="n">
        <v>0</v>
      </c>
      <c r="T88" s="7" t="n">
        <v>0</v>
      </c>
    </row>
    <row r="89" customFormat="false" ht="34.5" hidden="false" customHeight="true" outlineLevel="0" collapsed="false">
      <c r="A89" s="15" t="s">
        <v>110</v>
      </c>
      <c r="B89" s="15"/>
      <c r="C89" s="15"/>
      <c r="D89" s="15"/>
      <c r="E89" s="15"/>
      <c r="F89" s="15"/>
      <c r="G89" s="15"/>
      <c r="H89" s="15"/>
      <c r="I89" s="15"/>
      <c r="J89" s="15"/>
      <c r="K89" s="8" t="n">
        <f aca="false">K9+K16+K79</f>
        <v>16625160.67</v>
      </c>
      <c r="L89" s="8"/>
      <c r="M89" s="8" t="n">
        <f aca="false">M9+M16</f>
        <v>2934854.33</v>
      </c>
      <c r="N89" s="8"/>
      <c r="O89" s="8"/>
      <c r="P89" s="8" t="n">
        <v>9012250.28</v>
      </c>
      <c r="Q89" s="8"/>
      <c r="R89" s="8" t="n">
        <v>294084</v>
      </c>
      <c r="S89" s="8" t="n">
        <v>8922862.22</v>
      </c>
      <c r="T89" s="8" t="n">
        <v>304794</v>
      </c>
    </row>
    <row r="90" customFormat="false" ht="11.25" hidden="false" customHeight="true" outlineLevel="0" collapsed="false">
      <c r="A90" s="16"/>
      <c r="B90" s="16"/>
      <c r="C90" s="16"/>
      <c r="D90" s="16"/>
      <c r="E90" s="17"/>
      <c r="F90" s="17"/>
      <c r="G90" s="17"/>
      <c r="H90" s="17"/>
      <c r="I90" s="16"/>
      <c r="J90" s="17"/>
      <c r="K90" s="17"/>
      <c r="L90" s="17"/>
      <c r="M90" s="17"/>
      <c r="N90" s="16"/>
      <c r="O90" s="17"/>
      <c r="P90" s="17"/>
    </row>
    <row r="91" customFormat="false" ht="23.25" hidden="true" customHeight="true" outlineLevel="0" collapsed="false">
      <c r="A91" s="18" t="s">
        <v>111</v>
      </c>
      <c r="B91" s="18"/>
      <c r="C91" s="18"/>
      <c r="D91" s="19" t="s">
        <v>112</v>
      </c>
      <c r="E91" s="19"/>
      <c r="F91" s="19"/>
      <c r="G91" s="20" t="s">
        <v>113</v>
      </c>
      <c r="H91" s="20"/>
      <c r="I91" s="20"/>
      <c r="J91" s="20"/>
      <c r="K91" s="20"/>
      <c r="L91" s="20"/>
      <c r="M91" s="20"/>
      <c r="N91" s="19" t="s">
        <v>114</v>
      </c>
      <c r="O91" s="19"/>
      <c r="P91" s="19"/>
    </row>
    <row r="92" customFormat="false" ht="23.25" hidden="true" customHeight="true" outlineLevel="0" collapsed="false">
      <c r="A92" s="16"/>
      <c r="B92" s="16"/>
      <c r="C92" s="16"/>
      <c r="D92" s="21" t="s">
        <v>115</v>
      </c>
      <c r="E92" s="21"/>
      <c r="F92" s="21"/>
      <c r="G92" s="22" t="s">
        <v>116</v>
      </c>
      <c r="H92" s="22"/>
      <c r="I92" s="22"/>
      <c r="J92" s="22"/>
      <c r="K92" s="22"/>
      <c r="L92" s="22"/>
      <c r="M92" s="22"/>
      <c r="N92" s="23" t="s">
        <v>117</v>
      </c>
      <c r="O92" s="23"/>
      <c r="P92" s="23"/>
    </row>
    <row r="93" customFormat="false" ht="11.25" hidden="true" customHeight="true" outlineLevel="0" collapsed="false">
      <c r="A93" s="16"/>
      <c r="B93" s="16"/>
      <c r="C93" s="16"/>
      <c r="D93" s="16"/>
      <c r="E93" s="17"/>
      <c r="F93" s="17"/>
      <c r="G93" s="17"/>
      <c r="H93" s="17"/>
      <c r="I93" s="16"/>
      <c r="J93" s="17"/>
      <c r="K93" s="17"/>
      <c r="L93" s="17"/>
      <c r="M93" s="17"/>
      <c r="N93" s="16"/>
      <c r="O93" s="17"/>
      <c r="P93" s="17"/>
    </row>
    <row r="94" customFormat="false" ht="15" hidden="true" customHeight="true" outlineLevel="0" collapsed="false">
      <c r="A94" s="24" t="s">
        <v>118</v>
      </c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</row>
    <row r="95" customFormat="false" ht="15" hidden="true" customHeight="false" outlineLevel="0" collapsed="false"/>
    <row r="96" customFormat="false" ht="15" hidden="true" customHeight="false" outlineLevel="0" collapsed="false"/>
    <row r="1048576" customFormat="false" ht="12.8" hidden="false" customHeight="false" outlineLevel="0" collapsed="false"/>
  </sheetData>
  <mergeCells count="522">
    <mergeCell ref="Q1:T1"/>
    <mergeCell ref="A3:T3"/>
    <mergeCell ref="A4:T4"/>
    <mergeCell ref="A5:T5"/>
    <mergeCell ref="A6:E7"/>
    <mergeCell ref="F6:J6"/>
    <mergeCell ref="K6:O6"/>
    <mergeCell ref="P6:R6"/>
    <mergeCell ref="S6:T6"/>
    <mergeCell ref="F7:G7"/>
    <mergeCell ref="H7:J7"/>
    <mergeCell ref="K7:L7"/>
    <mergeCell ref="M7:O7"/>
    <mergeCell ref="P7:Q7"/>
    <mergeCell ref="A8:E8"/>
    <mergeCell ref="F8:G8"/>
    <mergeCell ref="H8:J8"/>
    <mergeCell ref="K8:L8"/>
    <mergeCell ref="M8:O8"/>
    <mergeCell ref="P8:Q8"/>
    <mergeCell ref="A9:E9"/>
    <mergeCell ref="F9:G9"/>
    <mergeCell ref="H9:J9"/>
    <mergeCell ref="K9:L9"/>
    <mergeCell ref="M9:O9"/>
    <mergeCell ref="P9:Q9"/>
    <mergeCell ref="A10:E10"/>
    <mergeCell ref="F10:G10"/>
    <mergeCell ref="H10:J10"/>
    <mergeCell ref="K10:L10"/>
    <mergeCell ref="M10:O10"/>
    <mergeCell ref="P10:Q10"/>
    <mergeCell ref="A11:E11"/>
    <mergeCell ref="F11:G11"/>
    <mergeCell ref="H11:J11"/>
    <mergeCell ref="K11:L11"/>
    <mergeCell ref="M11:O11"/>
    <mergeCell ref="P11:Q11"/>
    <mergeCell ref="A12:E12"/>
    <mergeCell ref="F12:G12"/>
    <mergeCell ref="H12:J12"/>
    <mergeCell ref="K12:L12"/>
    <mergeCell ref="M12:O12"/>
    <mergeCell ref="P12:Q12"/>
    <mergeCell ref="A13:E13"/>
    <mergeCell ref="F13:G13"/>
    <mergeCell ref="H13:J13"/>
    <mergeCell ref="K13:L13"/>
    <mergeCell ref="M13:O13"/>
    <mergeCell ref="P13:Q13"/>
    <mergeCell ref="A14:E14"/>
    <mergeCell ref="F14:G14"/>
    <mergeCell ref="H14:J14"/>
    <mergeCell ref="K14:L14"/>
    <mergeCell ref="M14:O14"/>
    <mergeCell ref="P14:Q14"/>
    <mergeCell ref="A15:E15"/>
    <mergeCell ref="F15:G15"/>
    <mergeCell ref="H15:J15"/>
    <mergeCell ref="K15:L15"/>
    <mergeCell ref="M15:O15"/>
    <mergeCell ref="P15:Q15"/>
    <mergeCell ref="A16:E16"/>
    <mergeCell ref="F16:G16"/>
    <mergeCell ref="H16:J16"/>
    <mergeCell ref="K16:L16"/>
    <mergeCell ref="M16:O16"/>
    <mergeCell ref="P16:Q16"/>
    <mergeCell ref="A17:E17"/>
    <mergeCell ref="F17:G17"/>
    <mergeCell ref="H17:J17"/>
    <mergeCell ref="K17:L17"/>
    <mergeCell ref="M17:O17"/>
    <mergeCell ref="P17:Q17"/>
    <mergeCell ref="A18:E18"/>
    <mergeCell ref="F18:G18"/>
    <mergeCell ref="H18:J18"/>
    <mergeCell ref="K18:L18"/>
    <mergeCell ref="M18:O18"/>
    <mergeCell ref="P18:Q18"/>
    <mergeCell ref="A19:E19"/>
    <mergeCell ref="F19:G19"/>
    <mergeCell ref="H19:J19"/>
    <mergeCell ref="K19:L19"/>
    <mergeCell ref="M19:O19"/>
    <mergeCell ref="P19:Q19"/>
    <mergeCell ref="A20:E20"/>
    <mergeCell ref="F20:G20"/>
    <mergeCell ref="H20:J20"/>
    <mergeCell ref="K20:L20"/>
    <mergeCell ref="M20:O20"/>
    <mergeCell ref="P20:Q20"/>
    <mergeCell ref="A21:E21"/>
    <mergeCell ref="F21:G21"/>
    <mergeCell ref="H21:J21"/>
    <mergeCell ref="K21:L21"/>
    <mergeCell ref="M21:O21"/>
    <mergeCell ref="P21:Q21"/>
    <mergeCell ref="A22:E22"/>
    <mergeCell ref="F22:G22"/>
    <mergeCell ref="H22:J22"/>
    <mergeCell ref="K22:L22"/>
    <mergeCell ref="M22:O22"/>
    <mergeCell ref="P22:Q22"/>
    <mergeCell ref="A23:E23"/>
    <mergeCell ref="F23:G23"/>
    <mergeCell ref="H23:J23"/>
    <mergeCell ref="K23:L23"/>
    <mergeCell ref="M23:O23"/>
    <mergeCell ref="P23:Q23"/>
    <mergeCell ref="A24:E24"/>
    <mergeCell ref="F24:G24"/>
    <mergeCell ref="H24:J24"/>
    <mergeCell ref="K24:L24"/>
    <mergeCell ref="M24:O24"/>
    <mergeCell ref="P24:Q24"/>
    <mergeCell ref="A25:E25"/>
    <mergeCell ref="F25:G25"/>
    <mergeCell ref="H25:J25"/>
    <mergeCell ref="K25:L25"/>
    <mergeCell ref="M25:O25"/>
    <mergeCell ref="P25:Q25"/>
    <mergeCell ref="A26:E26"/>
    <mergeCell ref="F26:G26"/>
    <mergeCell ref="H26:J26"/>
    <mergeCell ref="K26:L26"/>
    <mergeCell ref="M26:O26"/>
    <mergeCell ref="P26:Q26"/>
    <mergeCell ref="A27:E27"/>
    <mergeCell ref="F27:G27"/>
    <mergeCell ref="H27:J27"/>
    <mergeCell ref="K27:L27"/>
    <mergeCell ref="M27:O27"/>
    <mergeCell ref="P27:Q27"/>
    <mergeCell ref="A28:E28"/>
    <mergeCell ref="F28:G28"/>
    <mergeCell ref="H28:J28"/>
    <mergeCell ref="K28:L28"/>
    <mergeCell ref="M28:O28"/>
    <mergeCell ref="P28:Q28"/>
    <mergeCell ref="A29:E29"/>
    <mergeCell ref="F29:G29"/>
    <mergeCell ref="H29:I29"/>
    <mergeCell ref="K29:L29"/>
    <mergeCell ref="M29:O29"/>
    <mergeCell ref="P29:Q29"/>
    <mergeCell ref="A30:E30"/>
    <mergeCell ref="F30:G30"/>
    <mergeCell ref="H30:I30"/>
    <mergeCell ref="K30:L30"/>
    <mergeCell ref="M30:O30"/>
    <mergeCell ref="P30:Q30"/>
    <mergeCell ref="A31:E31"/>
    <mergeCell ref="F31:G31"/>
    <mergeCell ref="H31:I31"/>
    <mergeCell ref="K31:L31"/>
    <mergeCell ref="M31:O31"/>
    <mergeCell ref="P31:Q31"/>
    <mergeCell ref="A32:E32"/>
    <mergeCell ref="F32:G32"/>
    <mergeCell ref="H32:I32"/>
    <mergeCell ref="K32:L32"/>
    <mergeCell ref="M32:O32"/>
    <mergeCell ref="P32:Q32"/>
    <mergeCell ref="A33:E33"/>
    <mergeCell ref="F33:G33"/>
    <mergeCell ref="H33:J33"/>
    <mergeCell ref="K33:L33"/>
    <mergeCell ref="M33:O33"/>
    <mergeCell ref="P33:Q33"/>
    <mergeCell ref="A34:E34"/>
    <mergeCell ref="F34:G34"/>
    <mergeCell ref="H34:J34"/>
    <mergeCell ref="K34:L34"/>
    <mergeCell ref="M34:O34"/>
    <mergeCell ref="P34:Q34"/>
    <mergeCell ref="A35:E35"/>
    <mergeCell ref="F35:G35"/>
    <mergeCell ref="H35:J35"/>
    <mergeCell ref="K35:L35"/>
    <mergeCell ref="M35:O35"/>
    <mergeCell ref="P35:Q35"/>
    <mergeCell ref="A36:E36"/>
    <mergeCell ref="F36:G36"/>
    <mergeCell ref="H36:J36"/>
    <mergeCell ref="K36:L36"/>
    <mergeCell ref="M36:O36"/>
    <mergeCell ref="P36:Q36"/>
    <mergeCell ref="A37:E37"/>
    <mergeCell ref="F37:G37"/>
    <mergeCell ref="H37:J37"/>
    <mergeCell ref="K37:L37"/>
    <mergeCell ref="M37:O37"/>
    <mergeCell ref="P37:Q37"/>
    <mergeCell ref="A38:E38"/>
    <mergeCell ref="F38:G38"/>
    <mergeCell ref="H38:J38"/>
    <mergeCell ref="K38:L38"/>
    <mergeCell ref="M38:O38"/>
    <mergeCell ref="P38:Q38"/>
    <mergeCell ref="A39:E39"/>
    <mergeCell ref="F39:G39"/>
    <mergeCell ref="H39:J39"/>
    <mergeCell ref="K39:L39"/>
    <mergeCell ref="M39:O39"/>
    <mergeCell ref="P39:Q39"/>
    <mergeCell ref="A40:E40"/>
    <mergeCell ref="F40:G40"/>
    <mergeCell ref="H40:J40"/>
    <mergeCell ref="K40:L40"/>
    <mergeCell ref="M40:O40"/>
    <mergeCell ref="P40:Q40"/>
    <mergeCell ref="A41:E41"/>
    <mergeCell ref="F41:G41"/>
    <mergeCell ref="H41:I41"/>
    <mergeCell ref="K41:L41"/>
    <mergeCell ref="M41:O41"/>
    <mergeCell ref="P41:Q41"/>
    <mergeCell ref="A42:E42"/>
    <mergeCell ref="F42:G42"/>
    <mergeCell ref="H42:I42"/>
    <mergeCell ref="K42:L42"/>
    <mergeCell ref="M42:O42"/>
    <mergeCell ref="P42:Q42"/>
    <mergeCell ref="A43:E43"/>
    <mergeCell ref="F43:G43"/>
    <mergeCell ref="H43:I43"/>
    <mergeCell ref="K43:L43"/>
    <mergeCell ref="M43:O43"/>
    <mergeCell ref="P43:Q43"/>
    <mergeCell ref="A44:E44"/>
    <mergeCell ref="F44:G44"/>
    <mergeCell ref="H44:I44"/>
    <mergeCell ref="K44:L44"/>
    <mergeCell ref="M44:O44"/>
    <mergeCell ref="P44:Q44"/>
    <mergeCell ref="A45:E45"/>
    <mergeCell ref="F45:G45"/>
    <mergeCell ref="H45:J45"/>
    <mergeCell ref="K45:L45"/>
    <mergeCell ref="M45:O45"/>
    <mergeCell ref="P45:Q45"/>
    <mergeCell ref="A46:E46"/>
    <mergeCell ref="F46:G46"/>
    <mergeCell ref="H46:J46"/>
    <mergeCell ref="K46:L46"/>
    <mergeCell ref="M46:O46"/>
    <mergeCell ref="P46:Q46"/>
    <mergeCell ref="A47:E47"/>
    <mergeCell ref="F47:G47"/>
    <mergeCell ref="H47:J47"/>
    <mergeCell ref="K47:L47"/>
    <mergeCell ref="M47:O47"/>
    <mergeCell ref="P47:Q47"/>
    <mergeCell ref="A48:E48"/>
    <mergeCell ref="F48:G48"/>
    <mergeCell ref="H48:J48"/>
    <mergeCell ref="K48:L48"/>
    <mergeCell ref="M48:O48"/>
    <mergeCell ref="P48:Q48"/>
    <mergeCell ref="A49:E49"/>
    <mergeCell ref="F49:G49"/>
    <mergeCell ref="H49:J49"/>
    <mergeCell ref="K49:L49"/>
    <mergeCell ref="M49:O49"/>
    <mergeCell ref="P49:Q49"/>
    <mergeCell ref="A50:E50"/>
    <mergeCell ref="F50:G50"/>
    <mergeCell ref="H50:J50"/>
    <mergeCell ref="K50:L50"/>
    <mergeCell ref="M50:O50"/>
    <mergeCell ref="P50:Q50"/>
    <mergeCell ref="A51:E51"/>
    <mergeCell ref="F51:G51"/>
    <mergeCell ref="H51:J51"/>
    <mergeCell ref="K51:L51"/>
    <mergeCell ref="M51:O51"/>
    <mergeCell ref="P51:Q51"/>
    <mergeCell ref="A52:E52"/>
    <mergeCell ref="F52:G52"/>
    <mergeCell ref="H52:J52"/>
    <mergeCell ref="K52:L52"/>
    <mergeCell ref="M52:O52"/>
    <mergeCell ref="P52:Q52"/>
    <mergeCell ref="A53:E53"/>
    <mergeCell ref="F53:G53"/>
    <mergeCell ref="H53:J53"/>
    <mergeCell ref="K53:L53"/>
    <mergeCell ref="M53:O53"/>
    <mergeCell ref="P53:Q53"/>
    <mergeCell ref="A54:E54"/>
    <mergeCell ref="F54:G54"/>
    <mergeCell ref="H54:I54"/>
    <mergeCell ref="K54:L54"/>
    <mergeCell ref="M54:O54"/>
    <mergeCell ref="P54:Q54"/>
    <mergeCell ref="A55:E55"/>
    <mergeCell ref="F55:G55"/>
    <mergeCell ref="H55:I55"/>
    <mergeCell ref="K55:L55"/>
    <mergeCell ref="M55:O55"/>
    <mergeCell ref="P55:Q55"/>
    <mergeCell ref="A56:E56"/>
    <mergeCell ref="F56:G56"/>
    <mergeCell ref="H56:J56"/>
    <mergeCell ref="K56:L56"/>
    <mergeCell ref="M56:O56"/>
    <mergeCell ref="P56:Q56"/>
    <mergeCell ref="A57:E57"/>
    <mergeCell ref="F57:G57"/>
    <mergeCell ref="H57:J57"/>
    <mergeCell ref="K57:L57"/>
    <mergeCell ref="M57:O57"/>
    <mergeCell ref="P57:Q57"/>
    <mergeCell ref="A58:E58"/>
    <mergeCell ref="F58:G58"/>
    <mergeCell ref="H58:J58"/>
    <mergeCell ref="K58:L58"/>
    <mergeCell ref="M58:O58"/>
    <mergeCell ref="P58:Q58"/>
    <mergeCell ref="A59:E59"/>
    <mergeCell ref="F59:G59"/>
    <mergeCell ref="H59:J59"/>
    <mergeCell ref="K59:L59"/>
    <mergeCell ref="M59:O59"/>
    <mergeCell ref="P59:Q59"/>
    <mergeCell ref="A60:E60"/>
    <mergeCell ref="F60:G60"/>
    <mergeCell ref="H60:I60"/>
    <mergeCell ref="K60:L60"/>
    <mergeCell ref="M60:O60"/>
    <mergeCell ref="P60:Q60"/>
    <mergeCell ref="A61:E61"/>
    <mergeCell ref="F61:G61"/>
    <mergeCell ref="H61:I61"/>
    <mergeCell ref="K61:L61"/>
    <mergeCell ref="M61:O61"/>
    <mergeCell ref="P61:Q61"/>
    <mergeCell ref="A62:E62"/>
    <mergeCell ref="F62:G62"/>
    <mergeCell ref="H62:I62"/>
    <mergeCell ref="K62:L62"/>
    <mergeCell ref="M62:O62"/>
    <mergeCell ref="P62:Q62"/>
    <mergeCell ref="A63:E63"/>
    <mergeCell ref="F63:G63"/>
    <mergeCell ref="H63:I63"/>
    <mergeCell ref="K63:L63"/>
    <mergeCell ref="M63:O63"/>
    <mergeCell ref="P63:Q63"/>
    <mergeCell ref="A64:E64"/>
    <mergeCell ref="F64:G64"/>
    <mergeCell ref="H64:J64"/>
    <mergeCell ref="K64:L64"/>
    <mergeCell ref="M64:O64"/>
    <mergeCell ref="P64:Q64"/>
    <mergeCell ref="A65:E65"/>
    <mergeCell ref="F65:G65"/>
    <mergeCell ref="H65:J65"/>
    <mergeCell ref="K65:L65"/>
    <mergeCell ref="M65:O65"/>
    <mergeCell ref="P65:Q65"/>
    <mergeCell ref="A66:E66"/>
    <mergeCell ref="F66:G66"/>
    <mergeCell ref="H66:J66"/>
    <mergeCell ref="K66:L66"/>
    <mergeCell ref="M66:O66"/>
    <mergeCell ref="P66:Q66"/>
    <mergeCell ref="A67:E67"/>
    <mergeCell ref="F67:G67"/>
    <mergeCell ref="H67:J67"/>
    <mergeCell ref="K67:L67"/>
    <mergeCell ref="M67:O67"/>
    <mergeCell ref="P67:Q67"/>
    <mergeCell ref="A68:E68"/>
    <mergeCell ref="F68:G68"/>
    <mergeCell ref="H68:I68"/>
    <mergeCell ref="K68:L68"/>
    <mergeCell ref="M68:O68"/>
    <mergeCell ref="P68:Q68"/>
    <mergeCell ref="A69:E69"/>
    <mergeCell ref="F69:G69"/>
    <mergeCell ref="H69:I69"/>
    <mergeCell ref="K69:L69"/>
    <mergeCell ref="M69:O69"/>
    <mergeCell ref="P69:Q69"/>
    <mergeCell ref="A70:E70"/>
    <mergeCell ref="F70:G70"/>
    <mergeCell ref="H70:J70"/>
    <mergeCell ref="K70:L70"/>
    <mergeCell ref="M70:O70"/>
    <mergeCell ref="P70:Q70"/>
    <mergeCell ref="A71:E71"/>
    <mergeCell ref="F71:G71"/>
    <mergeCell ref="H71:J71"/>
    <mergeCell ref="K71:L71"/>
    <mergeCell ref="M71:O71"/>
    <mergeCell ref="P71:Q71"/>
    <mergeCell ref="A72:E72"/>
    <mergeCell ref="F72:G72"/>
    <mergeCell ref="H72:J72"/>
    <mergeCell ref="K72:L72"/>
    <mergeCell ref="M72:O72"/>
    <mergeCell ref="P72:Q72"/>
    <mergeCell ref="A73:E73"/>
    <mergeCell ref="F73:G73"/>
    <mergeCell ref="H73:J73"/>
    <mergeCell ref="K73:L73"/>
    <mergeCell ref="M73:O73"/>
    <mergeCell ref="P73:Q73"/>
    <mergeCell ref="A74:E74"/>
    <mergeCell ref="F74:G74"/>
    <mergeCell ref="H74:J74"/>
    <mergeCell ref="K74:L74"/>
    <mergeCell ref="M74:O74"/>
    <mergeCell ref="P74:Q74"/>
    <mergeCell ref="A75:E75"/>
    <mergeCell ref="F75:G75"/>
    <mergeCell ref="H75:J75"/>
    <mergeCell ref="K75:L75"/>
    <mergeCell ref="M75:O75"/>
    <mergeCell ref="P75:Q75"/>
    <mergeCell ref="A76:E76"/>
    <mergeCell ref="F76:G76"/>
    <mergeCell ref="H76:J76"/>
    <mergeCell ref="K76:L76"/>
    <mergeCell ref="M76:O76"/>
    <mergeCell ref="P76:Q76"/>
    <mergeCell ref="A77:E77"/>
    <mergeCell ref="F77:G77"/>
    <mergeCell ref="H77:J77"/>
    <mergeCell ref="K77:L77"/>
    <mergeCell ref="M77:O77"/>
    <mergeCell ref="P77:Q77"/>
    <mergeCell ref="A78:E78"/>
    <mergeCell ref="F78:G78"/>
    <mergeCell ref="H78:J78"/>
    <mergeCell ref="K78:L78"/>
    <mergeCell ref="M78:O78"/>
    <mergeCell ref="P78:Q78"/>
    <mergeCell ref="A79:E79"/>
    <mergeCell ref="F79:G79"/>
    <mergeCell ref="H79:J79"/>
    <mergeCell ref="K79:L79"/>
    <mergeCell ref="M79:O79"/>
    <mergeCell ref="P79:Q79"/>
    <mergeCell ref="A80:E80"/>
    <mergeCell ref="F80:G80"/>
    <mergeCell ref="H80:J80"/>
    <mergeCell ref="K80:L80"/>
    <mergeCell ref="M80:O80"/>
    <mergeCell ref="P80:Q80"/>
    <mergeCell ref="A81:E81"/>
    <mergeCell ref="F81:G81"/>
    <mergeCell ref="H81:J81"/>
    <mergeCell ref="K81:L81"/>
    <mergeCell ref="M81:O81"/>
    <mergeCell ref="P81:Q81"/>
    <mergeCell ref="A82:E82"/>
    <mergeCell ref="F82:G82"/>
    <mergeCell ref="H82:J82"/>
    <mergeCell ref="K82:L82"/>
    <mergeCell ref="M82:O82"/>
    <mergeCell ref="P82:Q82"/>
    <mergeCell ref="A83:E83"/>
    <mergeCell ref="F83:G83"/>
    <mergeCell ref="H83:J83"/>
    <mergeCell ref="K83:L83"/>
    <mergeCell ref="M83:O83"/>
    <mergeCell ref="P83:Q83"/>
    <mergeCell ref="A84:E84"/>
    <mergeCell ref="F84:G84"/>
    <mergeCell ref="H84:J84"/>
    <mergeCell ref="K84:L84"/>
    <mergeCell ref="M84:O84"/>
    <mergeCell ref="P84:Q84"/>
    <mergeCell ref="A85:E85"/>
    <mergeCell ref="F85:G85"/>
    <mergeCell ref="H85:J85"/>
    <mergeCell ref="K85:L85"/>
    <mergeCell ref="M85:O85"/>
    <mergeCell ref="P85:Q85"/>
    <mergeCell ref="A86:E86"/>
    <mergeCell ref="F86:G86"/>
    <mergeCell ref="H86:J86"/>
    <mergeCell ref="K86:L86"/>
    <mergeCell ref="M86:O86"/>
    <mergeCell ref="P86:Q86"/>
    <mergeCell ref="A87:E87"/>
    <mergeCell ref="F87:G87"/>
    <mergeCell ref="H87:J87"/>
    <mergeCell ref="K87:L87"/>
    <mergeCell ref="M87:O87"/>
    <mergeCell ref="P87:Q87"/>
    <mergeCell ref="A88:E88"/>
    <mergeCell ref="F88:G88"/>
    <mergeCell ref="H88:J88"/>
    <mergeCell ref="K88:L88"/>
    <mergeCell ref="M88:O88"/>
    <mergeCell ref="P88:Q88"/>
    <mergeCell ref="A89:J89"/>
    <mergeCell ref="K89:L89"/>
    <mergeCell ref="M89:O89"/>
    <mergeCell ref="P89:Q89"/>
    <mergeCell ref="E90:F90"/>
    <mergeCell ref="G90:H90"/>
    <mergeCell ref="J90:K90"/>
    <mergeCell ref="L90:M90"/>
    <mergeCell ref="O90:P90"/>
    <mergeCell ref="A91:C91"/>
    <mergeCell ref="D91:F91"/>
    <mergeCell ref="G91:M91"/>
    <mergeCell ref="N91:P91"/>
    <mergeCell ref="D92:F92"/>
    <mergeCell ref="G92:M92"/>
    <mergeCell ref="N92:P92"/>
    <mergeCell ref="E93:F93"/>
    <mergeCell ref="G93:H93"/>
    <mergeCell ref="J93:K93"/>
    <mergeCell ref="L93:M93"/>
    <mergeCell ref="O93:P93"/>
    <mergeCell ref="A94:P94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8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LibreOffice/7.6.3.2$Windows_X86_64 LibreOffice_project/29d686fea9f6705b262d369fede658f824154cc0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2021-04-12T14:52:46Z</dcterms:created>
  <dc:creator>Apache POI</dc:creator>
  <dc:description/>
  <dc:language>ru-RU</dc:language>
  <cp:lastModifiedBy/>
  <cp:lastPrinted>2023-04-14T03:38:03Z</cp:lastPrinted>
  <dcterms:modified xsi:type="dcterms:W3CDTF">2024-01-22T14:34:38Z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